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handmaker/Documents/Dev Projects/Newton Migration/"/>
    </mc:Choice>
  </mc:AlternateContent>
  <xr:revisionPtr revIDLastSave="0" documentId="13_ncr:1_{DFE87526-32D0-B64F-B55D-C4A94513E3CF}" xr6:coauthVersionLast="36" xr6:coauthVersionMax="36" xr10:uidLastSave="{00000000-0000-0000-0000-000000000000}"/>
  <bookViews>
    <workbookView xWindow="48420" yWindow="8440" windowWidth="28800" windowHeight="16420" xr2:uid="{00000000-000D-0000-FFFF-FFFF00000000}"/>
  </bookViews>
  <sheets>
    <sheet name="Job 1" sheetId="1" r:id="rId1"/>
    <sheet name="Job 2" sheetId="2" r:id="rId2"/>
    <sheet name="Job 3" sheetId="3" r:id="rId3"/>
    <sheet name="Source Tracking" sheetId="4" r:id="rId4"/>
  </sheets>
  <calcPr calcId="181029"/>
</workbook>
</file>

<file path=xl/calcChain.xml><?xml version="1.0" encoding="utf-8"?>
<calcChain xmlns="http://schemas.openxmlformats.org/spreadsheetml/2006/main">
  <c r="B2" i="4" l="1"/>
  <c r="B2" i="3"/>
  <c r="B2" i="2"/>
  <c r="B2" i="1"/>
  <c r="B22" i="1" l="1"/>
  <c r="B26" i="1"/>
  <c r="A79" i="4" l="1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C14" i="4" s="1"/>
  <c r="A15" i="4"/>
  <c r="A14" i="4"/>
  <c r="A13" i="4"/>
  <c r="C13" i="4" s="1"/>
  <c r="A12" i="4"/>
  <c r="A11" i="4"/>
  <c r="A10" i="4"/>
  <c r="C10" i="4" s="1"/>
  <c r="A9" i="4"/>
  <c r="A8" i="4"/>
  <c r="A7" i="4"/>
  <c r="B6" i="4"/>
  <c r="A6" i="4"/>
  <c r="A1" i="4"/>
  <c r="L55" i="3"/>
  <c r="J55" i="3"/>
  <c r="H55" i="3"/>
  <c r="F55" i="3"/>
  <c r="L54" i="3"/>
  <c r="J54" i="3"/>
  <c r="H54" i="3"/>
  <c r="F54" i="3"/>
  <c r="L53" i="3"/>
  <c r="J53" i="3"/>
  <c r="H53" i="3"/>
  <c r="F53" i="3"/>
  <c r="L52" i="3"/>
  <c r="J52" i="3"/>
  <c r="H52" i="3"/>
  <c r="F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L41" i="3"/>
  <c r="J41" i="3"/>
  <c r="H41" i="3"/>
  <c r="F41" i="3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L35" i="3"/>
  <c r="J35" i="3"/>
  <c r="H35" i="3"/>
  <c r="F35" i="3"/>
  <c r="L34" i="3"/>
  <c r="J34" i="3"/>
  <c r="H34" i="3"/>
  <c r="F34" i="3"/>
  <c r="L33" i="3"/>
  <c r="J33" i="3"/>
  <c r="H33" i="3"/>
  <c r="F33" i="3"/>
  <c r="L32" i="3"/>
  <c r="G25" i="3" s="1"/>
  <c r="J32" i="3"/>
  <c r="H32" i="3"/>
  <c r="F32" i="3"/>
  <c r="L31" i="3"/>
  <c r="J31" i="3"/>
  <c r="G24" i="3" s="1"/>
  <c r="H31" i="3"/>
  <c r="G23" i="3" s="1"/>
  <c r="F31" i="3"/>
  <c r="C27" i="3"/>
  <c r="B27" i="3"/>
  <c r="C26" i="3"/>
  <c r="B26" i="3"/>
  <c r="C25" i="3"/>
  <c r="B25" i="3"/>
  <c r="C24" i="3"/>
  <c r="B24" i="3"/>
  <c r="C23" i="3"/>
  <c r="B23" i="3"/>
  <c r="C22" i="3"/>
  <c r="B22" i="3"/>
  <c r="L55" i="2"/>
  <c r="J55" i="2"/>
  <c r="H55" i="2"/>
  <c r="F55" i="2"/>
  <c r="L54" i="2"/>
  <c r="J54" i="2"/>
  <c r="H54" i="2"/>
  <c r="F54" i="2"/>
  <c r="L53" i="2"/>
  <c r="J53" i="2"/>
  <c r="H53" i="2"/>
  <c r="F53" i="2"/>
  <c r="L52" i="2"/>
  <c r="J52" i="2"/>
  <c r="H52" i="2"/>
  <c r="F52" i="2"/>
  <c r="L51" i="2"/>
  <c r="J51" i="2"/>
  <c r="H51" i="2"/>
  <c r="F51" i="2"/>
  <c r="L50" i="2"/>
  <c r="J50" i="2"/>
  <c r="H50" i="2"/>
  <c r="F50" i="2"/>
  <c r="L49" i="2"/>
  <c r="J49" i="2"/>
  <c r="H49" i="2"/>
  <c r="F49" i="2"/>
  <c r="L48" i="2"/>
  <c r="J48" i="2"/>
  <c r="H48" i="2"/>
  <c r="F48" i="2"/>
  <c r="L47" i="2"/>
  <c r="J47" i="2"/>
  <c r="H47" i="2"/>
  <c r="F47" i="2"/>
  <c r="L46" i="2"/>
  <c r="J46" i="2"/>
  <c r="H46" i="2"/>
  <c r="F46" i="2"/>
  <c r="L45" i="2"/>
  <c r="J45" i="2"/>
  <c r="H45" i="2"/>
  <c r="F45" i="2"/>
  <c r="L44" i="2"/>
  <c r="J44" i="2"/>
  <c r="H44" i="2"/>
  <c r="F44" i="2"/>
  <c r="L43" i="2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H39" i="2"/>
  <c r="F39" i="2"/>
  <c r="L38" i="2"/>
  <c r="J38" i="2"/>
  <c r="H38" i="2"/>
  <c r="F38" i="2"/>
  <c r="L37" i="2"/>
  <c r="J37" i="2"/>
  <c r="H37" i="2"/>
  <c r="F37" i="2"/>
  <c r="L36" i="2"/>
  <c r="J36" i="2"/>
  <c r="H36" i="2"/>
  <c r="F36" i="2"/>
  <c r="L35" i="2"/>
  <c r="J35" i="2"/>
  <c r="H35" i="2"/>
  <c r="F35" i="2"/>
  <c r="L34" i="2"/>
  <c r="J34" i="2"/>
  <c r="H34" i="2"/>
  <c r="F34" i="2"/>
  <c r="L33" i="2"/>
  <c r="J33" i="2"/>
  <c r="H33" i="2"/>
  <c r="F33" i="2"/>
  <c r="L32" i="2"/>
  <c r="J32" i="2"/>
  <c r="H32" i="2"/>
  <c r="G23" i="2" s="1"/>
  <c r="F32" i="2"/>
  <c r="L31" i="2"/>
  <c r="J31" i="2"/>
  <c r="G24" i="2" s="1"/>
  <c r="H31" i="2"/>
  <c r="F31" i="2"/>
  <c r="C27" i="2"/>
  <c r="D27" i="2" s="1"/>
  <c r="B27" i="2"/>
  <c r="C26" i="2"/>
  <c r="B26" i="2"/>
  <c r="C25" i="2"/>
  <c r="B25" i="2"/>
  <c r="C24" i="2"/>
  <c r="B24" i="2"/>
  <c r="C23" i="2"/>
  <c r="D23" i="2" s="1"/>
  <c r="B23" i="2"/>
  <c r="C22" i="2"/>
  <c r="B22" i="2"/>
  <c r="L55" i="1"/>
  <c r="J55" i="1"/>
  <c r="H55" i="1"/>
  <c r="F55" i="1"/>
  <c r="L54" i="1"/>
  <c r="J54" i="1"/>
  <c r="H54" i="1"/>
  <c r="F54" i="1"/>
  <c r="L53" i="1"/>
  <c r="J53" i="1"/>
  <c r="H53" i="1"/>
  <c r="F53" i="1"/>
  <c r="L52" i="1"/>
  <c r="J52" i="1"/>
  <c r="H52" i="1"/>
  <c r="F52" i="1"/>
  <c r="L51" i="1"/>
  <c r="J51" i="1"/>
  <c r="H51" i="1"/>
  <c r="F51" i="1"/>
  <c r="L50" i="1"/>
  <c r="J50" i="1"/>
  <c r="H50" i="1"/>
  <c r="F50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2" i="1"/>
  <c r="J32" i="1"/>
  <c r="G24" i="1" s="1"/>
  <c r="H32" i="1"/>
  <c r="F32" i="1"/>
  <c r="L31" i="1"/>
  <c r="J31" i="1"/>
  <c r="H31" i="1"/>
  <c r="F31" i="1"/>
  <c r="G22" i="1" s="1"/>
  <c r="C27" i="1"/>
  <c r="B27" i="1"/>
  <c r="C26" i="1"/>
  <c r="C25" i="1"/>
  <c r="B25" i="1"/>
  <c r="C24" i="1"/>
  <c r="B24" i="1"/>
  <c r="C23" i="1"/>
  <c r="B23" i="1"/>
  <c r="C22" i="1"/>
  <c r="A1" i="1"/>
  <c r="D24" i="1" l="1"/>
  <c r="G23" i="1"/>
  <c r="G22" i="2"/>
  <c r="D25" i="2"/>
  <c r="G22" i="3"/>
  <c r="C7" i="4"/>
  <c r="D26" i="2"/>
  <c r="C8" i="4"/>
  <c r="C12" i="4"/>
  <c r="D27" i="1"/>
  <c r="D23" i="3"/>
  <c r="C9" i="4"/>
  <c r="C11" i="4"/>
  <c r="D25" i="1"/>
  <c r="D24" i="2"/>
  <c r="G25" i="2"/>
  <c r="D26" i="1"/>
  <c r="D23" i="1"/>
  <c r="G25" i="1"/>
  <c r="D27" i="3"/>
  <c r="C6" i="4"/>
  <c r="D26" i="3"/>
  <c r="D24" i="3"/>
  <c r="D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0" authorId="0" shapeId="0" xr:uid="{00000000-0006-0000-0000-000001000000}">
      <text>
        <r>
          <rPr>
            <sz val="10"/>
            <color rgb="FF000000"/>
            <rFont val="Arial"/>
          </rPr>
          <t>Where was Candidate referred from?
Update the List of Sources by highlighting the entire row&gt;Right Click&gt;Data Validation&gt;Criteria
Add new sources separated by a comma</t>
        </r>
      </text>
    </comment>
    <comment ref="D30" authorId="0" shapeId="0" xr:uid="{00000000-0006-0000-0000-000002000000}">
      <text>
        <r>
          <rPr>
            <sz val="10"/>
            <color rgb="FF000000"/>
            <rFont val="Arial"/>
          </rPr>
          <t>Where is the Candidate in the Recruiting Funnel?
Choose from the predefined stages in the dropdown</t>
        </r>
      </text>
    </comment>
    <comment ref="E30" authorId="0" shapeId="0" xr:uid="{00000000-0006-0000-0000-000003000000}">
      <text>
        <r>
          <rPr>
            <sz val="10"/>
            <color rgb="FF000000"/>
            <rFont val="Arial"/>
          </rPr>
          <t>When did the Candidate Apply?
xx/xx/xxxx</t>
        </r>
      </text>
    </comment>
    <comment ref="F30" authorId="0" shapeId="0" xr:uid="{00000000-0006-0000-0000-000004000000}">
      <text>
        <r>
          <rPr>
            <sz val="10"/>
            <color rgb="FF000000"/>
            <rFont val="Arial"/>
          </rPr>
          <t>Time between stages is calculated for you. 
This is the total of number of days a candidate spent before moving on to the next stage.
If the Candidate did not move on then it is marked as "Did not progress"</t>
        </r>
      </text>
    </comment>
    <comment ref="G30" authorId="0" shapeId="0" xr:uid="{00000000-0006-0000-0000-000005000000}">
      <text>
        <r>
          <rPr>
            <sz val="10"/>
            <color rgb="FF000000"/>
            <rFont val="Arial"/>
          </rPr>
          <t>Date Phone Screen was completed
xx/xx/xxxx</t>
        </r>
      </text>
    </comment>
    <comment ref="I30" authorId="0" shapeId="0" xr:uid="{00000000-0006-0000-0000-000006000000}">
      <text>
        <r>
          <rPr>
            <sz val="10"/>
            <color rgb="FF000000"/>
            <rFont val="Arial"/>
          </rPr>
          <t>Date an interview was completed
xx/xx/xxxx</t>
        </r>
      </text>
    </comment>
    <comment ref="K30" authorId="0" shapeId="0" xr:uid="{00000000-0006-0000-0000-000007000000}">
      <text>
        <r>
          <rPr>
            <sz val="10"/>
            <color rgb="FF000000"/>
            <rFont val="Arial"/>
          </rPr>
          <t>Date an Offer was presented to a candidate
xx/xx/xx</t>
        </r>
      </text>
    </comment>
    <comment ref="M30" authorId="0" shapeId="0" xr:uid="{00000000-0006-0000-0000-000008000000}">
      <text>
        <r>
          <rPr>
            <sz val="10"/>
            <color rgb="FF000000"/>
            <rFont val="Arial"/>
          </rPr>
          <t>Date a Candidate accepted the offer
xx/xx/xxxx</t>
        </r>
      </text>
    </comment>
    <comment ref="N30" authorId="0" shapeId="0" xr:uid="{00000000-0006-0000-0000-000009000000}">
      <text>
        <r>
          <rPr>
            <sz val="10"/>
            <color rgb="FF000000"/>
            <rFont val="Arial"/>
          </rPr>
          <t>Reason Candidate did not progress to next stage in process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0" authorId="0" shapeId="0" xr:uid="{00000000-0006-0000-0100-000001000000}">
      <text>
        <r>
          <rPr>
            <sz val="10"/>
            <color rgb="FF000000"/>
            <rFont val="Arial"/>
          </rPr>
          <t>Where was Candidate referred from?
Update the List of Sources by highlighting the entire row&gt;Right Click&gt;Data Validation&gt;Criteria
Add new sources separated by a comma</t>
        </r>
      </text>
    </comment>
    <comment ref="D30" authorId="0" shapeId="0" xr:uid="{00000000-0006-0000-0100-000002000000}">
      <text>
        <r>
          <rPr>
            <sz val="10"/>
            <color rgb="FF000000"/>
            <rFont val="Arial"/>
          </rPr>
          <t>Where is the Candidate in the Recruiting Funnel?
Choose from the predefined stages in the dropdown</t>
        </r>
      </text>
    </comment>
    <comment ref="E30" authorId="0" shapeId="0" xr:uid="{00000000-0006-0000-0100-000003000000}">
      <text>
        <r>
          <rPr>
            <sz val="10"/>
            <color rgb="FF000000"/>
            <rFont val="Arial"/>
          </rPr>
          <t>When did the Candidate Apply?
xx/xx/xxxx</t>
        </r>
      </text>
    </comment>
    <comment ref="F30" authorId="0" shapeId="0" xr:uid="{00000000-0006-0000-0100-000004000000}">
      <text>
        <r>
          <rPr>
            <sz val="10"/>
            <color rgb="FF000000"/>
            <rFont val="Arial"/>
          </rPr>
          <t>Time between stages is calculated for you. 
This is the total of number of days a candidate spent before moving on to the next stage.
If the Candidate did not move on then it is marked as "Did not progress"</t>
        </r>
      </text>
    </comment>
    <comment ref="G30" authorId="0" shapeId="0" xr:uid="{00000000-0006-0000-0100-000005000000}">
      <text>
        <r>
          <rPr>
            <sz val="10"/>
            <color rgb="FF000000"/>
            <rFont val="Arial"/>
          </rPr>
          <t>Date Phone Screen was completed
xx/xx/xxxx</t>
        </r>
      </text>
    </comment>
    <comment ref="I30" authorId="0" shapeId="0" xr:uid="{00000000-0006-0000-0100-000006000000}">
      <text>
        <r>
          <rPr>
            <sz val="10"/>
            <color rgb="FF000000"/>
            <rFont val="Arial"/>
          </rPr>
          <t>Date an interview was completed
xx/xx/xxxx</t>
        </r>
      </text>
    </comment>
    <comment ref="K30" authorId="0" shapeId="0" xr:uid="{00000000-0006-0000-0100-000007000000}">
      <text>
        <r>
          <rPr>
            <sz val="10"/>
            <color rgb="FF000000"/>
            <rFont val="Arial"/>
          </rPr>
          <t>Date an Offer was presented to a candidate
xx/xx/xx</t>
        </r>
      </text>
    </comment>
    <comment ref="M30" authorId="0" shapeId="0" xr:uid="{00000000-0006-0000-0100-000008000000}">
      <text>
        <r>
          <rPr>
            <sz val="10"/>
            <color rgb="FF000000"/>
            <rFont val="Arial"/>
          </rPr>
          <t>Date a Candidate accepted the offer
xx/xx/xxxx</t>
        </r>
      </text>
    </comment>
    <comment ref="N30" authorId="0" shapeId="0" xr:uid="{00000000-0006-0000-0100-000009000000}">
      <text>
        <r>
          <rPr>
            <sz val="10"/>
            <color rgb="FF000000"/>
            <rFont val="Arial"/>
          </rPr>
          <t>Reason Candidate did not progress to next stage in process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0" authorId="0" shapeId="0" xr:uid="{00000000-0006-0000-0200-000001000000}">
      <text>
        <r>
          <rPr>
            <sz val="10"/>
            <color rgb="FF000000"/>
            <rFont val="Arial"/>
          </rPr>
          <t>Where was Candidate referred from?
Update the List of Sources by highlighting the entire row&gt;Right Click&gt;Data Validation&gt;Criteria
Add new sources separated by a comma</t>
        </r>
      </text>
    </comment>
    <comment ref="D30" authorId="0" shapeId="0" xr:uid="{00000000-0006-0000-0200-000002000000}">
      <text>
        <r>
          <rPr>
            <sz val="10"/>
            <color rgb="FF000000"/>
            <rFont val="Arial"/>
          </rPr>
          <t>Where is the Candidate in the Recruiting Funnel?
Choose from the predefined stages in the dropdown</t>
        </r>
      </text>
    </comment>
    <comment ref="E30" authorId="0" shapeId="0" xr:uid="{00000000-0006-0000-0200-000003000000}">
      <text>
        <r>
          <rPr>
            <sz val="10"/>
            <color rgb="FF000000"/>
            <rFont val="Arial"/>
          </rPr>
          <t>When did the Candidate Apply?
xx/xx/xxxx</t>
        </r>
      </text>
    </comment>
    <comment ref="F30" authorId="0" shapeId="0" xr:uid="{00000000-0006-0000-0200-000004000000}">
      <text>
        <r>
          <rPr>
            <sz val="10"/>
            <color rgb="FF000000"/>
            <rFont val="Arial"/>
          </rPr>
          <t>Time between stages is calculated for you. 
This is the total of number of days a candidate spent before moving on to the next stage.
If the Candidate did not move on then it is marked as "Did not progress"</t>
        </r>
      </text>
    </comment>
    <comment ref="G30" authorId="0" shapeId="0" xr:uid="{00000000-0006-0000-0200-000005000000}">
      <text>
        <r>
          <rPr>
            <sz val="10"/>
            <color rgb="FF000000"/>
            <rFont val="Arial"/>
          </rPr>
          <t>Date Phone Screen was completed
xx/xx/xxxx</t>
        </r>
      </text>
    </comment>
    <comment ref="I30" authorId="0" shapeId="0" xr:uid="{00000000-0006-0000-0200-000006000000}">
      <text>
        <r>
          <rPr>
            <sz val="10"/>
            <color rgb="FF000000"/>
            <rFont val="Arial"/>
          </rPr>
          <t>Date an interview was completed
xx/xx/xxxx</t>
        </r>
      </text>
    </comment>
    <comment ref="K30" authorId="0" shapeId="0" xr:uid="{00000000-0006-0000-0200-000007000000}">
      <text>
        <r>
          <rPr>
            <sz val="10"/>
            <color rgb="FF000000"/>
            <rFont val="Arial"/>
          </rPr>
          <t>Date an Offer was presented to a candidate
xx/xx/xx</t>
        </r>
      </text>
    </comment>
    <comment ref="M30" authorId="0" shapeId="0" xr:uid="{00000000-0006-0000-0200-000008000000}">
      <text>
        <r>
          <rPr>
            <sz val="10"/>
            <color rgb="FF000000"/>
            <rFont val="Arial"/>
          </rPr>
          <t>Date a Candidate accepted the offer
xx/xx/xxxx</t>
        </r>
      </text>
    </comment>
    <comment ref="N30" authorId="0" shapeId="0" xr:uid="{00000000-0006-0000-0200-000009000000}">
      <text>
        <r>
          <rPr>
            <sz val="10"/>
            <color rgb="FF000000"/>
            <rFont val="Arial"/>
          </rPr>
          <t>Reason Candidate did not progress to next stage in process</t>
        </r>
      </text>
    </comment>
  </commentList>
</comments>
</file>

<file path=xl/sharedStrings.xml><?xml version="1.0" encoding="utf-8"?>
<sst xmlns="http://schemas.openxmlformats.org/spreadsheetml/2006/main" count="335" uniqueCount="56">
  <si>
    <t>job 2</t>
  </si>
  <si>
    <t>To access your editable spreadsheet, go to the file tab above and make a copy of this file or download it as an excel file.</t>
  </si>
  <si>
    <t>INSERT JOB TITLE HERE</t>
  </si>
  <si>
    <t>Job Posted Date:</t>
  </si>
  <si>
    <t>Hiring Manager:</t>
  </si>
  <si>
    <t>Jane Doe</t>
  </si>
  <si>
    <t>Recruiter:</t>
  </si>
  <si>
    <t>John Doe</t>
  </si>
  <si>
    <t>Current Stage Status</t>
  </si>
  <si>
    <t>Total Candidates Passed Through Stage</t>
  </si>
  <si>
    <t>Stage Progression Rates</t>
  </si>
  <si>
    <t>Stage Progressions</t>
  </si>
  <si>
    <t>Average Stage Time(Days)</t>
  </si>
  <si>
    <t>Application</t>
  </si>
  <si>
    <t>-</t>
  </si>
  <si>
    <t>Application to Phone Screen</t>
  </si>
  <si>
    <t>Phone Screen</t>
  </si>
  <si>
    <t>Phone Screen to Interview</t>
  </si>
  <si>
    <t>Interview</t>
  </si>
  <si>
    <t>Interview to Offer</t>
  </si>
  <si>
    <t>Offer</t>
  </si>
  <si>
    <t>Offer to Hire</t>
  </si>
  <si>
    <t>Hire</t>
  </si>
  <si>
    <t>Closed</t>
  </si>
  <si>
    <t>Candidate name</t>
  </si>
  <si>
    <t>Job</t>
  </si>
  <si>
    <t>Candidate Source</t>
  </si>
  <si>
    <t>Stage</t>
  </si>
  <si>
    <t>Time Between Stages</t>
  </si>
  <si>
    <t>Non-Selection Reason?</t>
  </si>
  <si>
    <t>Comments</t>
  </si>
  <si>
    <t>Candidate 1</t>
  </si>
  <si>
    <t>Marketing Manager</t>
  </si>
  <si>
    <t>ABC Agency</t>
  </si>
  <si>
    <t>Candidate 2</t>
  </si>
  <si>
    <t>CareerBuilder</t>
  </si>
  <si>
    <t>Career Fair</t>
  </si>
  <si>
    <t>Hired</t>
  </si>
  <si>
    <t>Candidate 3</t>
  </si>
  <si>
    <t>Candidate 4</t>
  </si>
  <si>
    <t>Company Website</t>
  </si>
  <si>
    <t>Craigslist</t>
  </si>
  <si>
    <t>Candidate 5</t>
  </si>
  <si>
    <t>Candidate 6</t>
  </si>
  <si>
    <t>Email</t>
  </si>
  <si>
    <t>Candidate 7</t>
  </si>
  <si>
    <t>Indeed</t>
  </si>
  <si>
    <t>Candidate 8</t>
  </si>
  <si>
    <t>LinkedIn</t>
  </si>
  <si>
    <t>Placeholder</t>
  </si>
  <si>
    <t>Internal Applicant</t>
  </si>
  <si>
    <t>Candidate Referral Sources</t>
  </si>
  <si>
    <t>Candidate Sources from All Jobs</t>
  </si>
  <si>
    <t>Unique Sources</t>
  </si>
  <si>
    <t>Count of Candidates Sourced</t>
  </si>
  <si>
    <t>To access your editable spreadsheet, 
go to the file tab above and make a copy of this file or download it as an excel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</si>
</sst>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u/>
      <sz val="10"/>
      <color rgb="FF3C4452"/>
      <name val="Nunito Sans"/>
    </font>
    <font>
      <sz val="10"/>
      <color rgb="FF000000"/>
      <name val="Nunito Sans"/>
    </font>
    <font>
      <sz val="10"/>
      <color rgb="FFFFFFFF"/>
      <name val="Nunito Sans"/>
    </font>
    <font>
      <u/>
      <sz val="10"/>
      <color rgb="FFFFFFFF"/>
      <name val="Nunito Sans"/>
    </font>
    <font>
      <sz val="10"/>
      <name val="Arial"/>
    </font>
    <font>
      <sz val="16"/>
      <color rgb="FFFFFFFF"/>
      <name val="Nunito Sans"/>
    </font>
    <font>
      <sz val="10"/>
      <name val="Nunito Sans"/>
    </font>
    <font>
      <sz val="22"/>
      <color rgb="FFFFFFFF"/>
      <name val="Nunito Sans"/>
    </font>
    <font>
      <sz val="11"/>
      <name val="Nunito Sans"/>
    </font>
    <font>
      <sz val="10"/>
      <name val="Nunito Sans"/>
    </font>
    <font>
      <sz val="11"/>
      <color rgb="FF000000"/>
      <name val="Arial"/>
      <family val="2"/>
    </font>
    <font>
      <sz val="13"/>
      <color rgb="FFFFFFFF"/>
      <name val="Nunito Sans"/>
    </font>
    <font>
      <sz val="13"/>
      <color rgb="FF000000"/>
      <name val="Arial"/>
      <family val="2"/>
    </font>
    <font>
      <sz val="11"/>
      <color rgb="FF000000"/>
      <name val="Nunito Sans"/>
    </font>
    <font>
      <b/>
      <sz val="11"/>
      <color rgb="FF000000"/>
      <name val="Nunito Sans"/>
    </font>
    <font>
      <b/>
      <sz val="11"/>
      <name val="Nunito Sans"/>
    </font>
    <font>
      <u/>
      <sz val="11"/>
      <name val="Nunito Sans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3C4452"/>
        <bgColor rgb="FF3C4452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1F3F5"/>
        <bgColor rgb="FFF1F3F5"/>
      </patternFill>
    </fill>
    <fill>
      <patternFill patternType="solid">
        <fgColor rgb="FFDFE3E6"/>
        <bgColor rgb="FFDFE3E6"/>
      </patternFill>
    </fill>
    <fill>
      <patternFill patternType="solid">
        <fgColor rgb="FFF3F3F3"/>
        <bgColor rgb="FFF3F3F3"/>
      </patternFill>
    </fill>
    <fill>
      <patternFill patternType="solid">
        <fgColor rgb="FFCCD3D8"/>
        <bgColor rgb="FFCCD3D8"/>
      </patternFill>
    </fill>
    <fill>
      <patternFill patternType="solid">
        <fgColor rgb="FFF5F8FA"/>
        <bgColor rgb="FFF5F8FA"/>
      </patternFill>
    </fill>
  </fills>
  <borders count="16">
    <border>
      <left/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3"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8" borderId="0" xfId="0" applyFont="1" applyFill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2" fillId="0" borderId="0" xfId="0" applyFont="1" applyAlignment="1"/>
    <xf numFmtId="0" fontId="1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0" fillId="0" borderId="15" xfId="0" applyFont="1" applyBorder="1" applyAlignment="1"/>
    <xf numFmtId="0" fontId="6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left"/>
    </xf>
    <xf numFmtId="0" fontId="9" fillId="8" borderId="0" xfId="0" applyFont="1" applyFill="1"/>
    <xf numFmtId="0" fontId="11" fillId="0" borderId="0" xfId="0" applyFont="1" applyAlignment="1"/>
    <xf numFmtId="0" fontId="9" fillId="0" borderId="0" xfId="0" applyFont="1"/>
    <xf numFmtId="0" fontId="14" fillId="0" borderId="0" xfId="0" applyFont="1" applyAlignment="1"/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7" fillId="3" borderId="9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0" fontId="17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4" fontId="17" fillId="5" borderId="9" xfId="0" applyNumberFormat="1" applyFont="1" applyFill="1" applyBorder="1" applyAlignment="1">
      <alignment horizontal="center" vertical="center"/>
    </xf>
    <xf numFmtId="10" fontId="17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0" fontId="17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0" fontId="17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14" fontId="9" fillId="9" borderId="12" xfId="0" applyNumberFormat="1" applyFont="1" applyFill="1" applyBorder="1" applyAlignment="1">
      <alignment horizontal="center" vertical="center"/>
    </xf>
    <xf numFmtId="4" fontId="9" fillId="9" borderId="12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14" fontId="9" fillId="6" borderId="12" xfId="0" applyNumberFormat="1" applyFont="1" applyFill="1" applyBorder="1" applyAlignment="1">
      <alignment horizontal="center" vertical="center"/>
    </xf>
    <xf numFmtId="4" fontId="9" fillId="6" borderId="12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4" fontId="9" fillId="3" borderId="15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/>
    <xf numFmtId="0" fontId="16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1" fillId="0" borderId="15" xfId="0" applyFont="1" applyBorder="1" applyAlignment="1"/>
    <xf numFmtId="0" fontId="6" fillId="2" borderId="15" xfId="0" applyFont="1" applyFill="1" applyBorder="1" applyAlignment="1">
      <alignment horizontal="center" vertical="center"/>
    </xf>
    <xf numFmtId="0" fontId="5" fillId="4" borderId="15" xfId="0" applyFont="1" applyFill="1" applyBorder="1"/>
    <xf numFmtId="0" fontId="5" fillId="0" borderId="15" xfId="0" applyFont="1" applyBorder="1"/>
    <xf numFmtId="0" fontId="14" fillId="0" borderId="0" xfId="0" applyFont="1" applyAlignment="1">
      <alignment horizontal="center" vertical="center"/>
    </xf>
    <xf numFmtId="0" fontId="11" fillId="0" borderId="0" xfId="0" applyFont="1" applyAlignment="1"/>
    <xf numFmtId="0" fontId="6" fillId="2" borderId="2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8" fillId="2" borderId="2" xfId="0" applyFont="1" applyFill="1" applyBorder="1" applyAlignment="1">
      <alignment horizontal="center"/>
    </xf>
    <xf numFmtId="0" fontId="5" fillId="0" borderId="3" xfId="0" applyFont="1" applyBorder="1"/>
    <xf numFmtId="0" fontId="18" fillId="2" borderId="15" xfId="1" applyFill="1" applyBorder="1" applyAlignment="1">
      <alignment horizontal="center" vertical="center"/>
    </xf>
    <xf numFmtId="0" fontId="18" fillId="3" borderId="0" xfId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Current Candidate Stage Breakdown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1'!$A$22:$A$27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1'!$B$22:$B$27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0-2946-B186-4B5F53F2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285540"/>
        <c:axId val="241434795"/>
      </c:barChart>
      <c:catAx>
        <c:axId val="11502855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241434795"/>
        <c:crosses val="autoZero"/>
        <c:auto val="1"/>
        <c:lblAlgn val="ctr"/>
        <c:lblOffset val="100"/>
        <c:noMultiLvlLbl val="1"/>
      </c:catAx>
      <c:valAx>
        <c:axId val="24143479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15028554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893A0"/>
              </a:solidFill>
            </c:spPr>
            <c:extLst>
              <c:ext xmlns:c16="http://schemas.microsoft.com/office/drawing/2014/chart" uri="{C3380CC4-5D6E-409C-BE32-E72D297353CC}">
                <c16:uniqueId val="{00000001-EDB6-0445-AFFA-B746233CEDD1}"/>
              </c:ext>
            </c:extLst>
          </c:dPt>
          <c:dPt>
            <c:idx val="1"/>
            <c:bubble3D val="0"/>
            <c:spPr>
              <a:solidFill>
                <a:srgbClr val="BDBDBD"/>
              </a:solidFill>
            </c:spPr>
            <c:extLst>
              <c:ext xmlns:c16="http://schemas.microsoft.com/office/drawing/2014/chart" uri="{C3380CC4-5D6E-409C-BE32-E72D297353CC}">
                <c16:uniqueId val="{00000003-EDB6-0445-AFFA-B746233CEDD1}"/>
              </c:ext>
            </c:extLst>
          </c:dPt>
          <c:dPt>
            <c:idx val="2"/>
            <c:bubble3D val="0"/>
            <c:spPr>
              <a:solidFill>
                <a:srgbClr val="F1F8FC"/>
              </a:solidFill>
            </c:spPr>
            <c:extLst>
              <c:ext xmlns:c16="http://schemas.microsoft.com/office/drawing/2014/chart" uri="{C3380CC4-5D6E-409C-BE32-E72D297353CC}">
                <c16:uniqueId val="{00000005-EDB6-0445-AFFA-B746233CEDD1}"/>
              </c:ext>
            </c:extLst>
          </c:dPt>
          <c:dPt>
            <c:idx val="3"/>
            <c:bubble3D val="0"/>
            <c:spPr>
              <a:solidFill>
                <a:srgbClr val="D0E4F5"/>
              </a:solidFill>
            </c:spPr>
            <c:extLst>
              <c:ext xmlns:c16="http://schemas.microsoft.com/office/drawing/2014/chart" uri="{C3380CC4-5D6E-409C-BE32-E72D297353CC}">
                <c16:uniqueId val="{00000007-EDB6-0445-AFFA-B746233CEDD1}"/>
              </c:ext>
            </c:extLst>
          </c:dPt>
          <c:dPt>
            <c:idx val="4"/>
            <c:bubble3D val="0"/>
            <c:spPr>
              <a:solidFill>
                <a:srgbClr val="3498DB"/>
              </a:solidFill>
            </c:spPr>
            <c:extLst>
              <c:ext xmlns:c16="http://schemas.microsoft.com/office/drawing/2014/chart" uri="{C3380CC4-5D6E-409C-BE32-E72D297353CC}">
                <c16:uniqueId val="{00000009-EDB6-0445-AFFA-B746233CEDD1}"/>
              </c:ext>
            </c:extLst>
          </c:dPt>
          <c:dPt>
            <c:idx val="5"/>
            <c:bubble3D val="0"/>
            <c:spPr>
              <a:solidFill>
                <a:srgbClr val="1B6A9E"/>
              </a:solidFill>
            </c:spPr>
            <c:extLst>
              <c:ext xmlns:c16="http://schemas.microsoft.com/office/drawing/2014/chart" uri="{C3380CC4-5D6E-409C-BE32-E72D297353CC}">
                <c16:uniqueId val="{0000000B-EDB6-0445-AFFA-B746233CEDD1}"/>
              </c:ext>
            </c:extLst>
          </c:dPt>
          <c:dPt>
            <c:idx val="6"/>
            <c:bubble3D val="0"/>
            <c:spPr>
              <a:solidFill>
                <a:srgbClr val="004F7D"/>
              </a:solidFill>
            </c:spPr>
            <c:extLst>
              <c:ext xmlns:c16="http://schemas.microsoft.com/office/drawing/2014/chart" uri="{C3380CC4-5D6E-409C-BE32-E72D297353CC}">
                <c16:uniqueId val="{0000000D-EDB6-0445-AFFA-B746233CEDD1}"/>
              </c:ext>
            </c:extLst>
          </c:dPt>
          <c:dPt>
            <c:idx val="7"/>
            <c:bubble3D val="0"/>
            <c:spPr>
              <a:solidFill>
                <a:srgbClr val="6A7584"/>
              </a:solidFill>
            </c:spPr>
            <c:extLst>
              <c:ext xmlns:c16="http://schemas.microsoft.com/office/drawing/2014/chart" uri="{C3380CC4-5D6E-409C-BE32-E72D297353CC}">
                <c16:uniqueId val="{0000000F-EDB6-0445-AFFA-B746233CEDD1}"/>
              </c:ext>
            </c:extLst>
          </c:dPt>
          <c:dPt>
            <c:idx val="8"/>
            <c:bubble3D val="0"/>
            <c:spPr>
              <a:solidFill>
                <a:srgbClr val="3C4452"/>
              </a:solidFill>
            </c:spPr>
            <c:extLst>
              <c:ext xmlns:c16="http://schemas.microsoft.com/office/drawing/2014/chart" uri="{C3380CC4-5D6E-409C-BE32-E72D297353CC}">
                <c16:uniqueId val="{00000011-EDB6-0445-AFFA-B746233CED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'Source Tracking'!$B$6:$B$14</c:f>
              <c:strCache>
                <c:ptCount val="9"/>
                <c:pt idx="0">
                  <c:v>ABC Agency</c:v>
                </c:pt>
                <c:pt idx="1">
                  <c:v>Career Fair</c:v>
                </c:pt>
                <c:pt idx="2">
                  <c:v>CareerBuilder</c:v>
                </c:pt>
                <c:pt idx="3">
                  <c:v>Company Website</c:v>
                </c:pt>
                <c:pt idx="4">
                  <c:v>Craigslist</c:v>
                </c:pt>
                <c:pt idx="5">
                  <c:v>Email</c:v>
                </c:pt>
                <c:pt idx="6">
                  <c:v>Indeed</c:v>
                </c:pt>
                <c:pt idx="8">
                  <c:v>Candidate Source</c:v>
                </c:pt>
              </c:strCache>
            </c:strRef>
          </c:cat>
          <c:val>
            <c:numRef>
              <c:f>'Source Tracking'!$C$6:$C$14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B6-0445-AFFA-B746233C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0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</a:defRPr>
            </a:pPr>
            <a:r>
              <a:rPr lang="en-US"/>
              <a:t>Stage Duration %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73763"/>
              </a:solidFill>
            </c:spPr>
            <c:extLst>
              <c:ext xmlns:c16="http://schemas.microsoft.com/office/drawing/2014/chart" uri="{C3380CC4-5D6E-409C-BE32-E72D297353CC}">
                <c16:uniqueId val="{00000001-9D1C-0D4D-A5D4-315CD63C6A9F}"/>
              </c:ext>
            </c:extLst>
          </c:dPt>
          <c:dPt>
            <c:idx val="1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3-9D1C-0D4D-A5D4-315CD63C6A9F}"/>
              </c:ext>
            </c:extLst>
          </c:dPt>
          <c:dPt>
            <c:idx val="2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5-9D1C-0D4D-A5D4-315CD63C6A9F}"/>
              </c:ext>
            </c:extLst>
          </c:dPt>
          <c:dPt>
            <c:idx val="3"/>
            <c:bubble3D val="0"/>
            <c:spPr>
              <a:solidFill>
                <a:srgbClr val="4A86E8"/>
              </a:solidFill>
            </c:spPr>
            <c:extLst>
              <c:ext xmlns:c16="http://schemas.microsoft.com/office/drawing/2014/chart" uri="{C3380CC4-5D6E-409C-BE32-E72D297353CC}">
                <c16:uniqueId val="{00000007-9D1C-0D4D-A5D4-315CD63C6A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'Job 1'!$F$22:$F$25</c:f>
              <c:strCache>
                <c:ptCount val="4"/>
                <c:pt idx="0">
                  <c:v>Application to Phone Screen</c:v>
                </c:pt>
                <c:pt idx="1">
                  <c:v>Phone Screen to Interview</c:v>
                </c:pt>
                <c:pt idx="2">
                  <c:v>Interview to Offer</c:v>
                </c:pt>
                <c:pt idx="3">
                  <c:v>Offer to Hire</c:v>
                </c:pt>
              </c:strCache>
            </c:strRef>
          </c:cat>
          <c:val>
            <c:numRef>
              <c:f>'Job 1'!$G$22:$G$25</c:f>
              <c:numCache>
                <c:formatCode>#,##0.00</c:formatCode>
                <c:ptCount val="4"/>
                <c:pt idx="0">
                  <c:v>12.5</c:v>
                </c:pt>
                <c:pt idx="1">
                  <c:v>22</c:v>
                </c:pt>
                <c:pt idx="2">
                  <c:v>4.333333333333333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1C-0D4D-A5D4-315CD63C6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Recruitment Funnel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1'!$A$22:$A$27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1'!$C$22:$C$27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FFB-8345-B203-140DC544C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141326"/>
        <c:axId val="128511236"/>
      </c:barChart>
      <c:catAx>
        <c:axId val="124914132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28511236"/>
        <c:crosses val="autoZero"/>
        <c:auto val="1"/>
        <c:lblAlgn val="ctr"/>
        <c:lblOffset val="100"/>
        <c:noMultiLvlLbl val="1"/>
      </c:catAx>
      <c:valAx>
        <c:axId val="12851123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4914132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Current Candidate Stage Breakdown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2'!$A$22:$A$27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2'!$B$22:$B$27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4A2-FA4E-A999-B15ACC165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091287"/>
        <c:axId val="151307553"/>
      </c:barChart>
      <c:catAx>
        <c:axId val="83009128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51307553"/>
        <c:crosses val="autoZero"/>
        <c:auto val="1"/>
        <c:lblAlgn val="ctr"/>
        <c:lblOffset val="100"/>
        <c:noMultiLvlLbl val="1"/>
      </c:catAx>
      <c:valAx>
        <c:axId val="151307553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830091287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</a:defRPr>
            </a:pPr>
            <a:r>
              <a:rPr lang="en-US"/>
              <a:t>Stage Duration %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73763"/>
              </a:solidFill>
            </c:spPr>
            <c:extLst>
              <c:ext xmlns:c16="http://schemas.microsoft.com/office/drawing/2014/chart" uri="{C3380CC4-5D6E-409C-BE32-E72D297353CC}">
                <c16:uniqueId val="{00000001-DF52-9C49-8EC3-95631579E74C}"/>
              </c:ext>
            </c:extLst>
          </c:dPt>
          <c:dPt>
            <c:idx val="1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3-DF52-9C49-8EC3-95631579E74C}"/>
              </c:ext>
            </c:extLst>
          </c:dPt>
          <c:dPt>
            <c:idx val="2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5-DF52-9C49-8EC3-95631579E74C}"/>
              </c:ext>
            </c:extLst>
          </c:dPt>
          <c:dPt>
            <c:idx val="3"/>
            <c:bubble3D val="0"/>
            <c:spPr>
              <a:solidFill>
                <a:srgbClr val="4A86E8"/>
              </a:solidFill>
            </c:spPr>
            <c:extLst>
              <c:ext xmlns:c16="http://schemas.microsoft.com/office/drawing/2014/chart" uri="{C3380CC4-5D6E-409C-BE32-E72D297353CC}">
                <c16:uniqueId val="{00000007-DF52-9C49-8EC3-95631579E7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'Job 2'!$F$22:$F$25</c:f>
              <c:strCache>
                <c:ptCount val="4"/>
                <c:pt idx="0">
                  <c:v>Application to Phone Screen</c:v>
                </c:pt>
                <c:pt idx="1">
                  <c:v>Phone Screen to Interview</c:v>
                </c:pt>
                <c:pt idx="2">
                  <c:v>Interview to Offer</c:v>
                </c:pt>
                <c:pt idx="3">
                  <c:v>Offer to Hire</c:v>
                </c:pt>
              </c:strCache>
            </c:strRef>
          </c:cat>
          <c:val>
            <c:numRef>
              <c:f>'Job 2'!$G$22:$G$25</c:f>
              <c:numCache>
                <c:formatCode>#,##0.00</c:formatCode>
                <c:ptCount val="4"/>
                <c:pt idx="0">
                  <c:v>12.5</c:v>
                </c:pt>
                <c:pt idx="1">
                  <c:v>22</c:v>
                </c:pt>
                <c:pt idx="2">
                  <c:v>4.333333333333333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52-9C49-8EC3-95631579E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Recruitment Funnel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2'!$A$22:$A$27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2'!$C$22:$C$27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DD4-8E4C-8E2C-33ADAAC7A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54091"/>
        <c:axId val="1172354450"/>
      </c:barChart>
      <c:catAx>
        <c:axId val="49575409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172354450"/>
        <c:crosses val="autoZero"/>
        <c:auto val="1"/>
        <c:lblAlgn val="ctr"/>
        <c:lblOffset val="100"/>
        <c:noMultiLvlLbl val="1"/>
      </c:catAx>
      <c:valAx>
        <c:axId val="117235445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49575409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Current Candidate Stage Breakdown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3'!$A$22:$A$27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3'!$B$22:$B$27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E05-E84D-B3E3-6F2D9820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646197"/>
        <c:axId val="1643986600"/>
      </c:barChart>
      <c:catAx>
        <c:axId val="89564619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643986600"/>
        <c:crosses val="autoZero"/>
        <c:auto val="1"/>
        <c:lblAlgn val="ctr"/>
        <c:lblOffset val="100"/>
        <c:noMultiLvlLbl val="1"/>
      </c:catAx>
      <c:valAx>
        <c:axId val="164398660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895646197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</a:defRPr>
            </a:pPr>
            <a:r>
              <a:rPr lang="en-US"/>
              <a:t>Stage Duration %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73763"/>
              </a:solidFill>
            </c:spPr>
            <c:extLst>
              <c:ext xmlns:c16="http://schemas.microsoft.com/office/drawing/2014/chart" uri="{C3380CC4-5D6E-409C-BE32-E72D297353CC}">
                <c16:uniqueId val="{00000001-ABF0-764E-8EA1-6EFE83A108B8}"/>
              </c:ext>
            </c:extLst>
          </c:dPt>
          <c:dPt>
            <c:idx val="1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3-ABF0-764E-8EA1-6EFE83A108B8}"/>
              </c:ext>
            </c:extLst>
          </c:dPt>
          <c:dPt>
            <c:idx val="2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5-ABF0-764E-8EA1-6EFE83A108B8}"/>
              </c:ext>
            </c:extLst>
          </c:dPt>
          <c:dPt>
            <c:idx val="3"/>
            <c:bubble3D val="0"/>
            <c:spPr>
              <a:solidFill>
                <a:srgbClr val="4A86E8"/>
              </a:solidFill>
            </c:spPr>
            <c:extLst>
              <c:ext xmlns:c16="http://schemas.microsoft.com/office/drawing/2014/chart" uri="{C3380CC4-5D6E-409C-BE32-E72D297353CC}">
                <c16:uniqueId val="{00000007-ABF0-764E-8EA1-6EFE83A108B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'Job 3'!$F$22:$F$25</c:f>
              <c:strCache>
                <c:ptCount val="4"/>
                <c:pt idx="0">
                  <c:v>Application to Phone Screen</c:v>
                </c:pt>
                <c:pt idx="1">
                  <c:v>Phone Screen to Interview</c:v>
                </c:pt>
                <c:pt idx="2">
                  <c:v>Interview to Offer</c:v>
                </c:pt>
                <c:pt idx="3">
                  <c:v>Offer to Hire</c:v>
                </c:pt>
              </c:strCache>
            </c:strRef>
          </c:cat>
          <c:val>
            <c:numRef>
              <c:f>'Job 3'!$G$22:$G$25</c:f>
              <c:numCache>
                <c:formatCode>#,##0.00</c:formatCode>
                <c:ptCount val="4"/>
                <c:pt idx="0">
                  <c:v>12.5</c:v>
                </c:pt>
                <c:pt idx="1">
                  <c:v>22</c:v>
                </c:pt>
                <c:pt idx="2">
                  <c:v>4.333333333333333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F0-764E-8EA1-6EFE83A10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Recruitment Funnel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9DAF8"/>
            </a:solidFill>
          </c:spPr>
          <c:invertIfNegative val="1"/>
          <c:cat>
            <c:strRef>
              <c:f>'Job 3'!$A$22:$A$27</c:f>
              <c:strCache>
                <c:ptCount val="6"/>
                <c:pt idx="0">
                  <c:v>Application</c:v>
                </c:pt>
                <c:pt idx="1">
                  <c:v>Phone Screen</c:v>
                </c:pt>
                <c:pt idx="2">
                  <c:v>Interview</c:v>
                </c:pt>
                <c:pt idx="3">
                  <c:v>Offer</c:v>
                </c:pt>
                <c:pt idx="4">
                  <c:v>Hire</c:v>
                </c:pt>
                <c:pt idx="5">
                  <c:v>Closed</c:v>
                </c:pt>
              </c:strCache>
            </c:strRef>
          </c:cat>
          <c:val>
            <c:numRef>
              <c:f>'Job 3'!$C$22:$C$27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75-6F48-AFC4-72895B22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911021"/>
        <c:axId val="36932966"/>
      </c:barChart>
      <c:catAx>
        <c:axId val="169791102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36932966"/>
        <c:crosses val="autoZero"/>
        <c:auto val="1"/>
        <c:lblAlgn val="ctr"/>
        <c:lblOffset val="100"/>
        <c:noMultiLvlLbl val="1"/>
      </c:catAx>
      <c:valAx>
        <c:axId val="3693296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697911021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9525</xdr:rowOff>
    </xdr:from>
    <xdr:ext cx="3438525" cy="19621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828675</xdr:colOff>
      <xdr:row>7</xdr:row>
      <xdr:rowOff>180975</xdr:rowOff>
    </xdr:from>
    <xdr:ext cx="3248025" cy="195262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9525</xdr:colOff>
      <xdr:row>8</xdr:row>
      <xdr:rowOff>9525</xdr:rowOff>
    </xdr:from>
    <xdr:ext cx="3648075" cy="1962150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238125</xdr:colOff>
      <xdr:row>0</xdr:row>
      <xdr:rowOff>0</xdr:rowOff>
    </xdr:from>
    <xdr:ext cx="561975" cy="11144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193119</xdr:colOff>
      <xdr:row>0</xdr:row>
      <xdr:rowOff>0</xdr:rowOff>
    </xdr:from>
    <xdr:ext cx="1518762" cy="800101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19" y="0"/>
          <a:ext cx="1518762" cy="80010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9525</xdr:rowOff>
    </xdr:from>
    <xdr:ext cx="3438525" cy="19621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828675</xdr:colOff>
      <xdr:row>7</xdr:row>
      <xdr:rowOff>180975</xdr:rowOff>
    </xdr:from>
    <xdr:ext cx="3248025" cy="19526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9525</xdr:colOff>
      <xdr:row>8</xdr:row>
      <xdr:rowOff>9525</xdr:rowOff>
    </xdr:from>
    <xdr:ext cx="3648075" cy="1962150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355600</xdr:colOff>
      <xdr:row>0</xdr:row>
      <xdr:rowOff>82120</xdr:rowOff>
    </xdr:from>
    <xdr:ext cx="1452515" cy="699359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82120"/>
          <a:ext cx="1452515" cy="699359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9525</xdr:rowOff>
    </xdr:from>
    <xdr:ext cx="3438525" cy="19621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828675</xdr:colOff>
      <xdr:row>7</xdr:row>
      <xdr:rowOff>180975</xdr:rowOff>
    </xdr:from>
    <xdr:ext cx="3248025" cy="195262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9525</xdr:colOff>
      <xdr:row>8</xdr:row>
      <xdr:rowOff>9525</xdr:rowOff>
    </xdr:from>
    <xdr:ext cx="3648075" cy="1962150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265684</xdr:colOff>
      <xdr:row>0</xdr:row>
      <xdr:rowOff>85271</xdr:rowOff>
    </xdr:from>
    <xdr:ext cx="1398016" cy="798865"/>
    <xdr:pic>
      <xdr:nvPicPr>
        <xdr:cNvPr id="6" name="image2.png">
          <a:extLst>
            <a:ext uri="{FF2B5EF4-FFF2-40B4-BE49-F238E27FC236}">
              <a16:creationId xmlns:a16="http://schemas.microsoft.com/office/drawing/2014/main" id="{679E944D-C2AB-5F44-A4E8-98957B2DF1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84" y="85271"/>
          <a:ext cx="1398016" cy="79886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4</xdr:row>
      <xdr:rowOff>171450</xdr:rowOff>
    </xdr:from>
    <xdr:ext cx="8620125" cy="4724400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319483</xdr:colOff>
      <xdr:row>0</xdr:row>
      <xdr:rowOff>98426</xdr:rowOff>
    </xdr:from>
    <xdr:ext cx="1496617" cy="855209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483" y="98426"/>
          <a:ext cx="1496617" cy="85520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selection activeCell="B3" sqref="B3"/>
    </sheetView>
  </sheetViews>
  <sheetFormatPr baseColWidth="10" defaultColWidth="17.33203125" defaultRowHeight="15" customHeight="1"/>
  <cols>
    <col min="1" max="1" width="24.6640625" customWidth="1"/>
    <col min="2" max="2" width="26.83203125" customWidth="1"/>
    <col min="3" max="3" width="36.5" customWidth="1"/>
    <col min="4" max="4" width="26.5" customWidth="1"/>
    <col min="5" max="5" width="12.6640625" customWidth="1"/>
    <col min="6" max="6" width="24.5" customWidth="1"/>
    <col min="7" max="7" width="24.33203125" customWidth="1"/>
    <col min="8" max="8" width="20" customWidth="1"/>
    <col min="9" max="9" width="14.5" customWidth="1"/>
    <col min="10" max="10" width="20" customWidth="1"/>
    <col min="11" max="11" width="14.5" customWidth="1"/>
    <col min="12" max="12" width="20" customWidth="1"/>
    <col min="13" max="13" width="14.5" customWidth="1"/>
    <col min="14" max="14" width="21.6640625" customWidth="1"/>
    <col min="15" max="26" width="14.5" customWidth="1"/>
  </cols>
  <sheetData>
    <row r="1" spans="1:26" s="23" customFormat="1" ht="36" customHeight="1">
      <c r="A1" s="20" t="str">
        <f>HYPERLINK("http://newtonsoftware.com/?utm_source=content&amp;utm_medium=spreadsheet&amp;utm_campaign=ideal_recruiting_dash","Newton")</f>
        <v>Newton</v>
      </c>
      <c r="B1" s="21"/>
      <c r="C1" s="88" t="s">
        <v>55</v>
      </c>
      <c r="D1" s="89"/>
      <c r="E1" s="89"/>
      <c r="F1" s="89"/>
      <c r="G1" s="21"/>
      <c r="H1" s="21"/>
      <c r="I1" s="21"/>
      <c r="J1" s="21"/>
      <c r="K1" s="21"/>
      <c r="L1" s="21"/>
      <c r="M1" s="21"/>
      <c r="N1" s="21"/>
      <c r="O1" s="22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23" customFormat="1" ht="20">
      <c r="A2" s="24"/>
      <c r="B2" s="101" t="str">
        <f>HYPERLINK("https://go.paycor.com/view-demo.html?utm_source=spreadsheet&amp;utm_medium=referral&amp;utm_campaign=recruiting-metrics-spreadsheet","Ready to go beyond this spreadsheet and automate everything? Click here to request a demo and learn how Paycor can help!")</f>
        <v>Ready to go beyond this spreadsheet and automate everything? Click here to request a demo and learn how Paycor can help!</v>
      </c>
      <c r="C2" s="90"/>
      <c r="D2" s="90"/>
      <c r="E2" s="90"/>
      <c r="F2" s="90"/>
      <c r="G2" s="90"/>
      <c r="H2" s="21"/>
      <c r="I2" s="21"/>
      <c r="J2" s="25"/>
      <c r="K2" s="25"/>
      <c r="L2" s="25"/>
      <c r="M2" s="25"/>
      <c r="N2" s="25"/>
      <c r="O2" s="25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s="23" customFormat="1" ht="20">
      <c r="A3" s="24"/>
      <c r="B3" s="24"/>
      <c r="C3" s="24"/>
      <c r="D3" s="24"/>
      <c r="E3" s="24"/>
      <c r="F3" s="24"/>
      <c r="G3" s="24"/>
      <c r="H3" s="21"/>
      <c r="I3" s="21"/>
      <c r="J3" s="25"/>
      <c r="K3" s="25"/>
      <c r="L3" s="25"/>
      <c r="M3" s="25"/>
      <c r="N3" s="25"/>
      <c r="O3" s="25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s="23" customFormat="1" ht="27" customHeight="1">
      <c r="A4" s="91" t="s">
        <v>2</v>
      </c>
      <c r="B4" s="92"/>
      <c r="C4" s="92"/>
      <c r="D4" s="92"/>
      <c r="E4" s="92"/>
      <c r="F4" s="92"/>
      <c r="G4" s="92"/>
      <c r="H4" s="93"/>
      <c r="I4" s="21"/>
      <c r="J4" s="25"/>
      <c r="K4" s="25"/>
      <c r="L4" s="25"/>
      <c r="M4" s="25"/>
      <c r="N4" s="25"/>
      <c r="O4" s="25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76" customFormat="1" ht="14">
      <c r="A5" s="71" t="s">
        <v>3</v>
      </c>
      <c r="B5" s="72">
        <v>42400</v>
      </c>
      <c r="C5" s="73"/>
      <c r="D5" s="73"/>
      <c r="E5" s="73"/>
      <c r="F5" s="73"/>
      <c r="G5" s="73"/>
      <c r="H5" s="74"/>
      <c r="I5" s="73"/>
      <c r="J5" s="75"/>
      <c r="K5" s="73"/>
      <c r="L5" s="75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s="28" customFormat="1" ht="14">
      <c r="A6" s="77" t="s">
        <v>4</v>
      </c>
      <c r="B6" s="78" t="s">
        <v>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s="28" customFormat="1" ht="14">
      <c r="A7" s="50" t="s">
        <v>6</v>
      </c>
      <c r="B7" s="80" t="s">
        <v>7</v>
      </c>
      <c r="C7" s="42"/>
      <c r="D7" s="42"/>
      <c r="E7" s="42"/>
      <c r="F7" s="42"/>
      <c r="G7" s="4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A19" s="9"/>
      <c r="B19" s="9"/>
      <c r="C19" s="9"/>
      <c r="D19" s="9"/>
      <c r="E19" s="9"/>
      <c r="F19" s="9"/>
      <c r="G19" s="9"/>
      <c r="H19" s="4"/>
      <c r="I19" s="4"/>
      <c r="J19" s="4"/>
      <c r="K19" s="4"/>
      <c r="L19" s="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8" customFormat="1" ht="7.5" customHeight="1">
      <c r="A20" s="31"/>
      <c r="B20" s="31"/>
      <c r="C20" s="31"/>
      <c r="D20" s="31"/>
      <c r="E20" s="32"/>
      <c r="F20" s="3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28" customFormat="1" ht="16.5" customHeight="1">
      <c r="A21" s="33"/>
      <c r="B21" s="33" t="s">
        <v>8</v>
      </c>
      <c r="C21" s="33" t="s">
        <v>9</v>
      </c>
      <c r="D21" s="34" t="s">
        <v>10</v>
      </c>
      <c r="E21" s="35"/>
      <c r="F21" s="33" t="s">
        <v>11</v>
      </c>
      <c r="G21" s="33" t="s">
        <v>12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28" customFormat="1" ht="14">
      <c r="A22" s="37" t="s">
        <v>13</v>
      </c>
      <c r="B22" s="38">
        <f>COUNTIF($D$31:$D$55,"application")</f>
        <v>1</v>
      </c>
      <c r="C22" s="38">
        <f>COUNTA(E31:E55)</f>
        <v>8</v>
      </c>
      <c r="D22" s="39" t="s">
        <v>14</v>
      </c>
      <c r="E22" s="40"/>
      <c r="F22" s="39" t="s">
        <v>15</v>
      </c>
      <c r="G22" s="69">
        <f>AVERAGE($F$31:$F$55)</f>
        <v>12.5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28" customFormat="1" ht="14">
      <c r="A23" s="43" t="s">
        <v>16</v>
      </c>
      <c r="B23" s="44">
        <f>COUNTIF($D$31:$D$55,"phone screen")</f>
        <v>2</v>
      </c>
      <c r="C23" s="44">
        <f>COUNTA(G31:G55)</f>
        <v>6</v>
      </c>
      <c r="D23" s="45">
        <f>C23/C22</f>
        <v>0.75</v>
      </c>
      <c r="E23" s="40"/>
      <c r="F23" s="46" t="s">
        <v>17</v>
      </c>
      <c r="G23" s="70">
        <f>AVERAGE($H$31:$H$55)</f>
        <v>22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28" customFormat="1" ht="14">
      <c r="A24" s="37" t="s">
        <v>18</v>
      </c>
      <c r="B24" s="38">
        <f>COUNTIF($D$31:$D$55,"Interview")</f>
        <v>1</v>
      </c>
      <c r="C24" s="38">
        <f>COUNTA(I31:I55)</f>
        <v>4</v>
      </c>
      <c r="D24" s="48">
        <f>C24/C22</f>
        <v>0.5</v>
      </c>
      <c r="E24" s="40"/>
      <c r="F24" s="39" t="s">
        <v>19</v>
      </c>
      <c r="G24" s="69">
        <f>AVERAGE($J$31:$J$55)</f>
        <v>4.333333333333333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28" customFormat="1" ht="14">
      <c r="A25" s="43" t="s">
        <v>20</v>
      </c>
      <c r="B25" s="44">
        <f>COUNTIF($D$31:$D$55,"offer")</f>
        <v>2</v>
      </c>
      <c r="C25" s="44">
        <f>COUNTA(K31:K55)</f>
        <v>3</v>
      </c>
      <c r="D25" s="45">
        <f>C25/C22</f>
        <v>0.375</v>
      </c>
      <c r="E25" s="40"/>
      <c r="F25" s="46" t="s">
        <v>21</v>
      </c>
      <c r="G25" s="70">
        <f>AVERAGE($L$31:$L$55)</f>
        <v>14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28" customFormat="1" ht="14">
      <c r="A26" s="37" t="s">
        <v>22</v>
      </c>
      <c r="B26" s="38">
        <f>COUNTIF($D$31:$D$55,"hired")</f>
        <v>1</v>
      </c>
      <c r="C26" s="38">
        <f>COUNTA(M31:M55)</f>
        <v>1</v>
      </c>
      <c r="D26" s="48">
        <f>C26/C22</f>
        <v>0.125</v>
      </c>
      <c r="E26" s="40"/>
      <c r="F26" s="4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28" customFormat="1" ht="14">
      <c r="A27" s="43" t="s">
        <v>23</v>
      </c>
      <c r="B27" s="44">
        <f>COUNTIF($D$31:$D$55,"closed")</f>
        <v>1</v>
      </c>
      <c r="C27" s="44">
        <f>COUNTA(M32:M55)</f>
        <v>1</v>
      </c>
      <c r="D27" s="45">
        <f>C27/C26</f>
        <v>1</v>
      </c>
      <c r="E27" s="40"/>
      <c r="F27" s="4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28" customFormat="1" ht="14">
      <c r="A28" s="50"/>
      <c r="B28" s="51"/>
      <c r="C28" s="51"/>
      <c r="D28" s="52"/>
      <c r="E28" s="42"/>
      <c r="F28" s="53"/>
      <c r="G28" s="42"/>
      <c r="H28" s="53"/>
      <c r="I28" s="42"/>
      <c r="J28" s="42"/>
      <c r="K28" s="42"/>
      <c r="L28" s="42"/>
      <c r="M28" s="42"/>
      <c r="N28" s="42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28" customFormat="1" ht="7.5" customHeight="1">
      <c r="A29" s="54"/>
      <c r="B29" s="54"/>
      <c r="C29" s="55"/>
      <c r="D29" s="56"/>
      <c r="E29" s="57"/>
      <c r="F29" s="58"/>
      <c r="G29" s="57"/>
      <c r="H29" s="58"/>
      <c r="I29" s="57"/>
      <c r="J29" s="58"/>
      <c r="K29" s="57"/>
      <c r="L29" s="58"/>
      <c r="M29" s="57"/>
      <c r="N29" s="57"/>
      <c r="O29" s="5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s="28" customFormat="1" ht="16.5" customHeight="1">
      <c r="A30" s="60" t="s">
        <v>24</v>
      </c>
      <c r="B30" s="60" t="s">
        <v>25</v>
      </c>
      <c r="C30" s="60" t="s">
        <v>26</v>
      </c>
      <c r="D30" s="60" t="s">
        <v>27</v>
      </c>
      <c r="E30" s="60" t="s">
        <v>13</v>
      </c>
      <c r="F30" s="60" t="s">
        <v>28</v>
      </c>
      <c r="G30" s="60" t="s">
        <v>16</v>
      </c>
      <c r="H30" s="60" t="s">
        <v>28</v>
      </c>
      <c r="I30" s="60" t="s">
        <v>18</v>
      </c>
      <c r="J30" s="60" t="s">
        <v>28</v>
      </c>
      <c r="K30" s="60" t="s">
        <v>20</v>
      </c>
      <c r="L30" s="60" t="s">
        <v>28</v>
      </c>
      <c r="M30" s="60" t="s">
        <v>22</v>
      </c>
      <c r="N30" s="60" t="s">
        <v>29</v>
      </c>
      <c r="O30" s="60" t="s">
        <v>30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s="28" customFormat="1" ht="14">
      <c r="A31" s="61" t="s">
        <v>31</v>
      </c>
      <c r="B31" s="62" t="s">
        <v>32</v>
      </c>
      <c r="C31" s="61" t="s">
        <v>33</v>
      </c>
      <c r="D31" s="61" t="s">
        <v>20</v>
      </c>
      <c r="E31" s="63">
        <v>42767</v>
      </c>
      <c r="F31" s="64">
        <f t="shared" ref="F31:F55" si="0">IF(G31-E31&lt;=0,"Did Not Progress",G31-E31)</f>
        <v>13</v>
      </c>
      <c r="G31" s="63">
        <v>42780</v>
      </c>
      <c r="H31" s="64">
        <f t="shared" ref="H31:H55" si="1">IF(I31-G31&lt;=0,"Did Not Progress",I31-G31)</f>
        <v>24</v>
      </c>
      <c r="I31" s="63">
        <v>42804</v>
      </c>
      <c r="J31" s="64">
        <f t="shared" ref="J31:J55" si="2">IF(K31-I31&lt;=0,"Did Not Progress",K31-I31)</f>
        <v>8</v>
      </c>
      <c r="K31" s="63">
        <v>42812</v>
      </c>
      <c r="L31" s="64" t="str">
        <f t="shared" ref="L31:L55" si="3">IF(M31-K31&lt;=0,"Did Not Progress",M31-K31)</f>
        <v>Did Not Progress</v>
      </c>
      <c r="M31" s="63"/>
      <c r="N31" s="61"/>
      <c r="O31" s="61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28" customFormat="1" ht="14">
      <c r="A32" s="65" t="s">
        <v>34</v>
      </c>
      <c r="B32" s="66" t="s">
        <v>32</v>
      </c>
      <c r="C32" s="65" t="s">
        <v>36</v>
      </c>
      <c r="D32" s="65" t="s">
        <v>37</v>
      </c>
      <c r="E32" s="67">
        <v>42779</v>
      </c>
      <c r="F32" s="68">
        <f t="shared" si="0"/>
        <v>32</v>
      </c>
      <c r="G32" s="67">
        <v>42811</v>
      </c>
      <c r="H32" s="68">
        <f t="shared" si="1"/>
        <v>1</v>
      </c>
      <c r="I32" s="67">
        <v>42812</v>
      </c>
      <c r="J32" s="68">
        <f t="shared" si="2"/>
        <v>2</v>
      </c>
      <c r="K32" s="67">
        <v>42814</v>
      </c>
      <c r="L32" s="68">
        <f t="shared" si="3"/>
        <v>14</v>
      </c>
      <c r="M32" s="67">
        <v>42828</v>
      </c>
      <c r="N32" s="65"/>
      <c r="O32" s="65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28" customFormat="1" ht="14">
      <c r="A33" s="61" t="s">
        <v>38</v>
      </c>
      <c r="B33" s="62" t="s">
        <v>32</v>
      </c>
      <c r="C33" s="61" t="s">
        <v>35</v>
      </c>
      <c r="D33" s="61" t="s">
        <v>13</v>
      </c>
      <c r="E33" s="63">
        <v>42770</v>
      </c>
      <c r="F33" s="64" t="str">
        <f t="shared" si="0"/>
        <v>Did Not Progress</v>
      </c>
      <c r="G33" s="63"/>
      <c r="H33" s="64" t="str">
        <f t="shared" si="1"/>
        <v>Did Not Progress</v>
      </c>
      <c r="I33" s="63"/>
      <c r="J33" s="64" t="str">
        <f t="shared" si="2"/>
        <v>Did Not Progress</v>
      </c>
      <c r="K33" s="63"/>
      <c r="L33" s="64" t="str">
        <f t="shared" si="3"/>
        <v>Did Not Progress</v>
      </c>
      <c r="M33" s="63"/>
      <c r="N33" s="61"/>
      <c r="O33" s="61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28" customFormat="1" ht="14">
      <c r="A34" s="65" t="s">
        <v>39</v>
      </c>
      <c r="B34" s="66" t="s">
        <v>32</v>
      </c>
      <c r="C34" s="65" t="s">
        <v>40</v>
      </c>
      <c r="D34" s="65" t="s">
        <v>23</v>
      </c>
      <c r="E34" s="67">
        <v>42793</v>
      </c>
      <c r="F34" s="68">
        <f t="shared" si="0"/>
        <v>5</v>
      </c>
      <c r="G34" s="67">
        <v>42798</v>
      </c>
      <c r="H34" s="68" t="str">
        <f t="shared" si="1"/>
        <v>Did Not Progress</v>
      </c>
      <c r="I34" s="67"/>
      <c r="J34" s="68" t="str">
        <f t="shared" si="2"/>
        <v>Did Not Progress</v>
      </c>
      <c r="K34" s="67"/>
      <c r="L34" s="68" t="str">
        <f t="shared" si="3"/>
        <v>Did Not Progress</v>
      </c>
      <c r="M34" s="67"/>
      <c r="N34" s="65"/>
      <c r="O34" s="6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28" customFormat="1" ht="14">
      <c r="A35" s="61" t="s">
        <v>42</v>
      </c>
      <c r="B35" s="62" t="s">
        <v>32</v>
      </c>
      <c r="C35" s="61" t="s">
        <v>41</v>
      </c>
      <c r="D35" s="61" t="s">
        <v>16</v>
      </c>
      <c r="E35" s="63">
        <v>42779</v>
      </c>
      <c r="F35" s="64">
        <f t="shared" si="0"/>
        <v>8</v>
      </c>
      <c r="G35" s="63">
        <v>42787</v>
      </c>
      <c r="H35" s="64" t="str">
        <f t="shared" si="1"/>
        <v>Did Not Progress</v>
      </c>
      <c r="I35" s="63"/>
      <c r="J35" s="64" t="str">
        <f t="shared" si="2"/>
        <v>Did Not Progress</v>
      </c>
      <c r="K35" s="63"/>
      <c r="L35" s="64" t="str">
        <f t="shared" si="3"/>
        <v>Did Not Progress</v>
      </c>
      <c r="M35" s="63"/>
      <c r="N35" s="61"/>
      <c r="O35" s="6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28" customFormat="1" ht="14">
      <c r="A36" s="65" t="s">
        <v>43</v>
      </c>
      <c r="B36" s="66" t="s">
        <v>32</v>
      </c>
      <c r="C36" s="65" t="s">
        <v>44</v>
      </c>
      <c r="D36" s="65" t="s">
        <v>18</v>
      </c>
      <c r="E36" s="67">
        <v>42774</v>
      </c>
      <c r="F36" s="68">
        <f t="shared" si="0"/>
        <v>5</v>
      </c>
      <c r="G36" s="67">
        <v>42779</v>
      </c>
      <c r="H36" s="68">
        <f t="shared" si="1"/>
        <v>35</v>
      </c>
      <c r="I36" s="67">
        <v>42814</v>
      </c>
      <c r="J36" s="68" t="str">
        <f t="shared" si="2"/>
        <v>Did Not Progress</v>
      </c>
      <c r="K36" s="67"/>
      <c r="L36" s="68" t="str">
        <f t="shared" si="3"/>
        <v>Did Not Progress</v>
      </c>
      <c r="M36" s="67"/>
      <c r="N36" s="65"/>
      <c r="O36" s="6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28" customFormat="1" ht="14">
      <c r="A37" s="61" t="s">
        <v>45</v>
      </c>
      <c r="B37" s="62" t="s">
        <v>32</v>
      </c>
      <c r="C37" s="61" t="s">
        <v>46</v>
      </c>
      <c r="D37" s="61" t="s">
        <v>20</v>
      </c>
      <c r="E37" s="63">
        <v>42775</v>
      </c>
      <c r="F37" s="64">
        <f t="shared" si="0"/>
        <v>12</v>
      </c>
      <c r="G37" s="63">
        <v>42787</v>
      </c>
      <c r="H37" s="64">
        <f t="shared" si="1"/>
        <v>28</v>
      </c>
      <c r="I37" s="63">
        <v>42815</v>
      </c>
      <c r="J37" s="64">
        <f t="shared" si="2"/>
        <v>3</v>
      </c>
      <c r="K37" s="63">
        <v>42818</v>
      </c>
      <c r="L37" s="64" t="str">
        <f t="shared" si="3"/>
        <v>Did Not Progress</v>
      </c>
      <c r="M37" s="63"/>
      <c r="N37" s="61"/>
      <c r="O37" s="6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28" customFormat="1" ht="14">
      <c r="A38" s="65" t="s">
        <v>47</v>
      </c>
      <c r="B38" s="66" t="s">
        <v>32</v>
      </c>
      <c r="C38" s="65" t="s">
        <v>36</v>
      </c>
      <c r="D38" s="65" t="s">
        <v>16</v>
      </c>
      <c r="E38" s="67">
        <v>42765</v>
      </c>
      <c r="F38" s="68" t="str">
        <f t="shared" si="0"/>
        <v>Did Not Progress</v>
      </c>
      <c r="G38" s="67"/>
      <c r="H38" s="68" t="str">
        <f t="shared" si="1"/>
        <v>Did Not Progress</v>
      </c>
      <c r="I38" s="67"/>
      <c r="J38" s="68" t="str">
        <f t="shared" si="2"/>
        <v>Did Not Progress</v>
      </c>
      <c r="K38" s="67"/>
      <c r="L38" s="68" t="str">
        <f t="shared" si="3"/>
        <v>Did Not Progress</v>
      </c>
      <c r="M38" s="67"/>
      <c r="N38" s="65"/>
      <c r="O38" s="6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s="28" customFormat="1" ht="14">
      <c r="A39" s="61" t="s">
        <v>49</v>
      </c>
      <c r="B39" s="62" t="s">
        <v>32</v>
      </c>
      <c r="C39" s="61" t="s">
        <v>35</v>
      </c>
      <c r="D39" s="61"/>
      <c r="E39" s="63"/>
      <c r="F39" s="64" t="str">
        <f t="shared" si="0"/>
        <v>Did Not Progress</v>
      </c>
      <c r="G39" s="63"/>
      <c r="H39" s="64" t="str">
        <f t="shared" si="1"/>
        <v>Did Not Progress</v>
      </c>
      <c r="I39" s="63"/>
      <c r="J39" s="64" t="str">
        <f t="shared" si="2"/>
        <v>Did Not Progress</v>
      </c>
      <c r="K39" s="63"/>
      <c r="L39" s="64" t="str">
        <f t="shared" si="3"/>
        <v>Did Not Progress</v>
      </c>
      <c r="M39" s="63"/>
      <c r="N39" s="61"/>
      <c r="O39" s="61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s="28" customFormat="1" ht="14">
      <c r="A40" s="65" t="s">
        <v>49</v>
      </c>
      <c r="B40" s="66" t="s">
        <v>32</v>
      </c>
      <c r="C40" s="65" t="s">
        <v>46</v>
      </c>
      <c r="D40" s="65"/>
      <c r="E40" s="67"/>
      <c r="F40" s="68" t="str">
        <f t="shared" si="0"/>
        <v>Did Not Progress</v>
      </c>
      <c r="G40" s="67"/>
      <c r="H40" s="68" t="str">
        <f t="shared" si="1"/>
        <v>Did Not Progress</v>
      </c>
      <c r="I40" s="67"/>
      <c r="J40" s="68" t="str">
        <f t="shared" si="2"/>
        <v>Did Not Progress</v>
      </c>
      <c r="K40" s="67"/>
      <c r="L40" s="68" t="str">
        <f t="shared" si="3"/>
        <v>Did Not Progress</v>
      </c>
      <c r="M40" s="67"/>
      <c r="N40" s="65"/>
      <c r="O40" s="6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s="28" customFormat="1" ht="14">
      <c r="A41" s="61" t="s">
        <v>49</v>
      </c>
      <c r="B41" s="62" t="s">
        <v>32</v>
      </c>
      <c r="C41" s="61"/>
      <c r="D41" s="61"/>
      <c r="E41" s="63"/>
      <c r="F41" s="64" t="str">
        <f t="shared" si="0"/>
        <v>Did Not Progress</v>
      </c>
      <c r="G41" s="63"/>
      <c r="H41" s="64" t="str">
        <f t="shared" si="1"/>
        <v>Did Not Progress</v>
      </c>
      <c r="I41" s="63"/>
      <c r="J41" s="64" t="str">
        <f t="shared" si="2"/>
        <v>Did Not Progress</v>
      </c>
      <c r="K41" s="63"/>
      <c r="L41" s="64" t="str">
        <f t="shared" si="3"/>
        <v>Did Not Progress</v>
      </c>
      <c r="M41" s="63"/>
      <c r="N41" s="61"/>
      <c r="O41" s="61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s="28" customFormat="1" ht="14">
      <c r="A42" s="65" t="s">
        <v>49</v>
      </c>
      <c r="B42" s="66" t="s">
        <v>32</v>
      </c>
      <c r="C42" s="65"/>
      <c r="D42" s="65"/>
      <c r="E42" s="67"/>
      <c r="F42" s="68" t="str">
        <f t="shared" si="0"/>
        <v>Did Not Progress</v>
      </c>
      <c r="G42" s="67"/>
      <c r="H42" s="68" t="str">
        <f t="shared" si="1"/>
        <v>Did Not Progress</v>
      </c>
      <c r="I42" s="67"/>
      <c r="J42" s="68" t="str">
        <f t="shared" si="2"/>
        <v>Did Not Progress</v>
      </c>
      <c r="K42" s="67"/>
      <c r="L42" s="68" t="str">
        <f t="shared" si="3"/>
        <v>Did Not Progress</v>
      </c>
      <c r="M42" s="67"/>
      <c r="N42" s="65"/>
      <c r="O42" s="6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s="28" customFormat="1" ht="14">
      <c r="A43" s="61" t="s">
        <v>49</v>
      </c>
      <c r="B43" s="62" t="s">
        <v>32</v>
      </c>
      <c r="C43" s="61"/>
      <c r="D43" s="61"/>
      <c r="E43" s="63"/>
      <c r="F43" s="64" t="str">
        <f t="shared" si="0"/>
        <v>Did Not Progress</v>
      </c>
      <c r="G43" s="63"/>
      <c r="H43" s="64" t="str">
        <f t="shared" si="1"/>
        <v>Did Not Progress</v>
      </c>
      <c r="I43" s="63"/>
      <c r="J43" s="64" t="str">
        <f t="shared" si="2"/>
        <v>Did Not Progress</v>
      </c>
      <c r="K43" s="63"/>
      <c r="L43" s="64" t="str">
        <f t="shared" si="3"/>
        <v>Did Not Progress</v>
      </c>
      <c r="M43" s="63"/>
      <c r="N43" s="61"/>
      <c r="O43" s="61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s="28" customFormat="1" ht="14">
      <c r="A44" s="65" t="s">
        <v>49</v>
      </c>
      <c r="B44" s="66" t="s">
        <v>32</v>
      </c>
      <c r="C44" s="65"/>
      <c r="D44" s="65"/>
      <c r="E44" s="67"/>
      <c r="F44" s="68" t="str">
        <f t="shared" si="0"/>
        <v>Did Not Progress</v>
      </c>
      <c r="G44" s="67"/>
      <c r="H44" s="68" t="str">
        <f t="shared" si="1"/>
        <v>Did Not Progress</v>
      </c>
      <c r="I44" s="67"/>
      <c r="J44" s="68" t="str">
        <f t="shared" si="2"/>
        <v>Did Not Progress</v>
      </c>
      <c r="K44" s="67"/>
      <c r="L44" s="68" t="str">
        <f t="shared" si="3"/>
        <v>Did Not Progress</v>
      </c>
      <c r="M44" s="67"/>
      <c r="N44" s="65"/>
      <c r="O44" s="6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s="28" customFormat="1" ht="14">
      <c r="A45" s="61" t="s">
        <v>49</v>
      </c>
      <c r="B45" s="62" t="s">
        <v>32</v>
      </c>
      <c r="C45" s="61"/>
      <c r="D45" s="61"/>
      <c r="E45" s="63"/>
      <c r="F45" s="64" t="str">
        <f t="shared" si="0"/>
        <v>Did Not Progress</v>
      </c>
      <c r="G45" s="63"/>
      <c r="H45" s="64" t="str">
        <f t="shared" si="1"/>
        <v>Did Not Progress</v>
      </c>
      <c r="I45" s="63"/>
      <c r="J45" s="64" t="str">
        <f t="shared" si="2"/>
        <v>Did Not Progress</v>
      </c>
      <c r="K45" s="63"/>
      <c r="L45" s="64" t="str">
        <f t="shared" si="3"/>
        <v>Did Not Progress</v>
      </c>
      <c r="M45" s="63"/>
      <c r="N45" s="61"/>
      <c r="O45" s="6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s="28" customFormat="1" ht="14">
      <c r="A46" s="65" t="s">
        <v>49</v>
      </c>
      <c r="B46" s="66" t="s">
        <v>32</v>
      </c>
      <c r="C46" s="65"/>
      <c r="D46" s="65"/>
      <c r="E46" s="67"/>
      <c r="F46" s="68" t="str">
        <f t="shared" si="0"/>
        <v>Did Not Progress</v>
      </c>
      <c r="G46" s="67"/>
      <c r="H46" s="68" t="str">
        <f t="shared" si="1"/>
        <v>Did Not Progress</v>
      </c>
      <c r="I46" s="67"/>
      <c r="J46" s="68" t="str">
        <f t="shared" si="2"/>
        <v>Did Not Progress</v>
      </c>
      <c r="K46" s="67"/>
      <c r="L46" s="68" t="str">
        <f t="shared" si="3"/>
        <v>Did Not Progress</v>
      </c>
      <c r="M46" s="67"/>
      <c r="N46" s="65"/>
      <c r="O46" s="6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s="28" customFormat="1" ht="14">
      <c r="A47" s="61" t="s">
        <v>49</v>
      </c>
      <c r="B47" s="62" t="s">
        <v>32</v>
      </c>
      <c r="C47" s="61"/>
      <c r="D47" s="61"/>
      <c r="E47" s="63"/>
      <c r="F47" s="64" t="str">
        <f t="shared" si="0"/>
        <v>Did Not Progress</v>
      </c>
      <c r="G47" s="63"/>
      <c r="H47" s="64" t="str">
        <f t="shared" si="1"/>
        <v>Did Not Progress</v>
      </c>
      <c r="I47" s="63"/>
      <c r="J47" s="64" t="str">
        <f t="shared" si="2"/>
        <v>Did Not Progress</v>
      </c>
      <c r="K47" s="63"/>
      <c r="L47" s="64" t="str">
        <f t="shared" si="3"/>
        <v>Did Not Progress</v>
      </c>
      <c r="M47" s="63"/>
      <c r="N47" s="61"/>
      <c r="O47" s="6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8" customFormat="1" ht="14">
      <c r="A48" s="65" t="s">
        <v>49</v>
      </c>
      <c r="B48" s="66" t="s">
        <v>32</v>
      </c>
      <c r="C48" s="65"/>
      <c r="D48" s="65"/>
      <c r="E48" s="67"/>
      <c r="F48" s="68" t="str">
        <f t="shared" si="0"/>
        <v>Did Not Progress</v>
      </c>
      <c r="G48" s="67"/>
      <c r="H48" s="68" t="str">
        <f t="shared" si="1"/>
        <v>Did Not Progress</v>
      </c>
      <c r="I48" s="67"/>
      <c r="J48" s="68" t="str">
        <f t="shared" si="2"/>
        <v>Did Not Progress</v>
      </c>
      <c r="K48" s="67"/>
      <c r="L48" s="68" t="str">
        <f t="shared" si="3"/>
        <v>Did Not Progress</v>
      </c>
      <c r="M48" s="67"/>
      <c r="N48" s="65"/>
      <c r="O48" s="6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s="28" customFormat="1" ht="14">
      <c r="A49" s="61" t="s">
        <v>49</v>
      </c>
      <c r="B49" s="62" t="s">
        <v>32</v>
      </c>
      <c r="C49" s="61"/>
      <c r="D49" s="61"/>
      <c r="E49" s="63"/>
      <c r="F49" s="64" t="str">
        <f t="shared" si="0"/>
        <v>Did Not Progress</v>
      </c>
      <c r="G49" s="63"/>
      <c r="H49" s="64" t="str">
        <f t="shared" si="1"/>
        <v>Did Not Progress</v>
      </c>
      <c r="I49" s="63"/>
      <c r="J49" s="64" t="str">
        <f t="shared" si="2"/>
        <v>Did Not Progress</v>
      </c>
      <c r="K49" s="63"/>
      <c r="L49" s="64" t="str">
        <f t="shared" si="3"/>
        <v>Did Not Progress</v>
      </c>
      <c r="M49" s="63"/>
      <c r="N49" s="61"/>
      <c r="O49" s="6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s="28" customFormat="1" ht="14">
      <c r="A50" s="65" t="s">
        <v>49</v>
      </c>
      <c r="B50" s="66" t="s">
        <v>32</v>
      </c>
      <c r="C50" s="65"/>
      <c r="D50" s="65"/>
      <c r="E50" s="67"/>
      <c r="F50" s="68" t="str">
        <f t="shared" si="0"/>
        <v>Did Not Progress</v>
      </c>
      <c r="G50" s="67"/>
      <c r="H50" s="68" t="str">
        <f t="shared" si="1"/>
        <v>Did Not Progress</v>
      </c>
      <c r="I50" s="67"/>
      <c r="J50" s="68" t="str">
        <f t="shared" si="2"/>
        <v>Did Not Progress</v>
      </c>
      <c r="K50" s="67"/>
      <c r="L50" s="68" t="str">
        <f t="shared" si="3"/>
        <v>Did Not Progress</v>
      </c>
      <c r="M50" s="67"/>
      <c r="N50" s="65"/>
      <c r="O50" s="6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28" customFormat="1" ht="14">
      <c r="A51" s="61" t="s">
        <v>49</v>
      </c>
      <c r="B51" s="62" t="s">
        <v>32</v>
      </c>
      <c r="C51" s="61"/>
      <c r="D51" s="61"/>
      <c r="E51" s="63"/>
      <c r="F51" s="64" t="str">
        <f t="shared" si="0"/>
        <v>Did Not Progress</v>
      </c>
      <c r="G51" s="63"/>
      <c r="H51" s="64" t="str">
        <f t="shared" si="1"/>
        <v>Did Not Progress</v>
      </c>
      <c r="I51" s="63"/>
      <c r="J51" s="64" t="str">
        <f t="shared" si="2"/>
        <v>Did Not Progress</v>
      </c>
      <c r="K51" s="63"/>
      <c r="L51" s="64" t="str">
        <f t="shared" si="3"/>
        <v>Did Not Progress</v>
      </c>
      <c r="M51" s="63"/>
      <c r="N51" s="61"/>
      <c r="O51" s="6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s="28" customFormat="1" ht="14">
      <c r="A52" s="65" t="s">
        <v>49</v>
      </c>
      <c r="B52" s="66" t="s">
        <v>32</v>
      </c>
      <c r="C52" s="65"/>
      <c r="D52" s="65"/>
      <c r="E52" s="67"/>
      <c r="F52" s="68" t="str">
        <f t="shared" si="0"/>
        <v>Did Not Progress</v>
      </c>
      <c r="G52" s="67"/>
      <c r="H52" s="68" t="str">
        <f t="shared" si="1"/>
        <v>Did Not Progress</v>
      </c>
      <c r="I52" s="67"/>
      <c r="J52" s="68" t="str">
        <f t="shared" si="2"/>
        <v>Did Not Progress</v>
      </c>
      <c r="K52" s="67"/>
      <c r="L52" s="68" t="str">
        <f t="shared" si="3"/>
        <v>Did Not Progress</v>
      </c>
      <c r="M52" s="67"/>
      <c r="N52" s="65"/>
      <c r="O52" s="6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s="28" customFormat="1" ht="14">
      <c r="A53" s="61" t="s">
        <v>49</v>
      </c>
      <c r="B53" s="62" t="s">
        <v>32</v>
      </c>
      <c r="C53" s="61"/>
      <c r="D53" s="61"/>
      <c r="E53" s="63"/>
      <c r="F53" s="64" t="str">
        <f t="shared" si="0"/>
        <v>Did Not Progress</v>
      </c>
      <c r="G53" s="63"/>
      <c r="H53" s="64" t="str">
        <f t="shared" si="1"/>
        <v>Did Not Progress</v>
      </c>
      <c r="I53" s="63"/>
      <c r="J53" s="64" t="str">
        <f t="shared" si="2"/>
        <v>Did Not Progress</v>
      </c>
      <c r="K53" s="63"/>
      <c r="L53" s="64" t="str">
        <f t="shared" si="3"/>
        <v>Did Not Progress</v>
      </c>
      <c r="M53" s="63"/>
      <c r="N53" s="61"/>
      <c r="O53" s="6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s="28" customFormat="1" ht="14">
      <c r="A54" s="65" t="s">
        <v>49</v>
      </c>
      <c r="B54" s="66" t="s">
        <v>32</v>
      </c>
      <c r="C54" s="65"/>
      <c r="D54" s="65"/>
      <c r="E54" s="67"/>
      <c r="F54" s="68" t="str">
        <f t="shared" si="0"/>
        <v>Did Not Progress</v>
      </c>
      <c r="G54" s="67"/>
      <c r="H54" s="68" t="str">
        <f t="shared" si="1"/>
        <v>Did Not Progress</v>
      </c>
      <c r="I54" s="67"/>
      <c r="J54" s="68" t="str">
        <f t="shared" si="2"/>
        <v>Did Not Progress</v>
      </c>
      <c r="K54" s="67"/>
      <c r="L54" s="68" t="str">
        <f t="shared" si="3"/>
        <v>Did Not Progress</v>
      </c>
      <c r="M54" s="67"/>
      <c r="N54" s="65"/>
      <c r="O54" s="6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28" customFormat="1" ht="14">
      <c r="A55" s="61" t="s">
        <v>49</v>
      </c>
      <c r="B55" s="62" t="s">
        <v>32</v>
      </c>
      <c r="C55" s="61"/>
      <c r="D55" s="61"/>
      <c r="E55" s="63"/>
      <c r="F55" s="64" t="str">
        <f t="shared" si="0"/>
        <v>Did Not Progress</v>
      </c>
      <c r="G55" s="63"/>
      <c r="H55" s="64" t="str">
        <f t="shared" si="1"/>
        <v>Did Not Progress</v>
      </c>
      <c r="I55" s="63"/>
      <c r="J55" s="64" t="str">
        <f t="shared" si="2"/>
        <v>Did Not Progress</v>
      </c>
      <c r="K55" s="63"/>
      <c r="L55" s="64" t="str">
        <f t="shared" si="3"/>
        <v>Did Not Progress</v>
      </c>
      <c r="M55" s="63"/>
      <c r="N55" s="61"/>
      <c r="O55" s="6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28" customFormat="1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s="28" customFormat="1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s="28" customFormat="1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s="28" customFormat="1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s="28" customFormat="1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s="28" customFormat="1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s="28" customFormat="1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s="28" customFormat="1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28" customFormat="1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28" customFormat="1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28" customFormat="1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28" customFormat="1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s="28" customFormat="1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s="28" customFormat="1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28" customFormat="1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28" customFormat="1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28" customFormat="1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28" customFormat="1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28" customFormat="1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28" customFormat="1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28" customFormat="1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28" customFormat="1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28" customFormat="1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28" customFormat="1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28" customFormat="1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s="28" customFormat="1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28" customFormat="1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s="28" customFormat="1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28" customFormat="1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s="28" customFormat="1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s="28" customFormat="1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s="28" customFormat="1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s="28" customFormat="1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s="28" customFormat="1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s="28" customFormat="1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s="28" customFormat="1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28" customFormat="1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s="28" customFormat="1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s="28" customFormat="1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s="28" customFormat="1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s="28" customFormat="1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s="28" customFormat="1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s="28" customFormat="1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s="28" customFormat="1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s="28" customFormat="1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s="28" customFormat="1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s="28" customFormat="1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s="28" customFormat="1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s="28" customFormat="1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s="28" customFormat="1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s="28" customFormat="1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s="28" customFormat="1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s="28" customFormat="1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s="28" customFormat="1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s="28" customFormat="1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s="28" customFormat="1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s="28" customFormat="1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s="28" customFormat="1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s="28" customFormat="1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s="28" customFormat="1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s="28" customFormat="1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s="28" customFormat="1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s="28" customFormat="1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s="28" customFormat="1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s="28" customFormat="1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s="28" customFormat="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s="28" customFormat="1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s="28" customFormat="1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s="28" customFormat="1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s="28" customFormat="1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s="28" customFormat="1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s="28" customFormat="1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s="28" customFormat="1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s="28" customFormat="1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s="28" customFormat="1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s="28" customFormat="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s="28" customFormat="1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s="28" customFormat="1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s="28" customFormat="1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s="28" customFormat="1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s="28" customFormat="1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s="28" customFormat="1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s="28" customFormat="1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s="28" customFormat="1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s="28" customFormat="1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s="28" customFormat="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s="28" customFormat="1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s="28" customFormat="1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s="28" customFormat="1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s="28" customFormat="1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s="28" customFormat="1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s="28" customFormat="1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s="28" customFormat="1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s="28" customFormat="1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s="28" customFormat="1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s="28" customFormat="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s="28" customFormat="1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s="28" customFormat="1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s="28" customFormat="1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s="28" customFormat="1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s="28" customFormat="1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s="28" customFormat="1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s="28" customFormat="1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s="28" customFormat="1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s="28" customFormat="1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s="28" customFormat="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s="28" customFormat="1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s="28" customFormat="1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s="28" customFormat="1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s="28" customFormat="1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s="28" customFormat="1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s="28" customFormat="1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s="28" customFormat="1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s="28" customFormat="1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s="28" customFormat="1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s="28" customFormat="1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s="28" customFormat="1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s="28" customFormat="1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s="28" customFormat="1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s="28" customFormat="1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s="28" customFormat="1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s="28" customFormat="1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s="28" customFormat="1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s="28" customFormat="1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s="28" customFormat="1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s="28" customFormat="1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s="28" customFormat="1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s="28" customFormat="1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s="28" customFormat="1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s="28" customFormat="1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s="28" customFormat="1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s="28" customFormat="1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s="28" customFormat="1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s="28" customFormat="1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s="28" customFormat="1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s="28" customFormat="1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s="28" customFormat="1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s="28" customFormat="1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s="28" customFormat="1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s="28" customFormat="1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s="28" customFormat="1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s="28" customFormat="1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s="28" customFormat="1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s="28" customFormat="1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s="28" customFormat="1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s="28" customFormat="1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s="28" customFormat="1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s="28" customFormat="1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s="28" customFormat="1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s="28" customFormat="1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s="28" customFormat="1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s="28" customFormat="1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s="28" customFormat="1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s="28" customFormat="1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s="28" customFormat="1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s="28" customFormat="1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s="28" customFormat="1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s="28" customFormat="1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s="28" customFormat="1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s="28" customFormat="1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s="28" customFormat="1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s="28" customFormat="1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s="28" customFormat="1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s="28" customFormat="1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s="28" customFormat="1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s="28" customFormat="1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s="28" customFormat="1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s="28" customFormat="1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s="28" customFormat="1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s="28" customFormat="1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s="28" customFormat="1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s="28" customFormat="1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s="28" customFormat="1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s="28" customFormat="1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s="28" customFormat="1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s="28" customFormat="1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s="28" customFormat="1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s="28" customFormat="1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s="28" customFormat="1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s="28" customFormat="1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s="28" customFormat="1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s="28" customFormat="1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s="28" customFormat="1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s="28" customFormat="1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s="28" customFormat="1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s="28" customFormat="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s="28" customFormat="1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s="28" customFormat="1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s="28" customFormat="1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s="28" customFormat="1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s="28" customFormat="1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s="28" customFormat="1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s="28" customFormat="1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s="28" customFormat="1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s="28" customFormat="1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s="28" customFormat="1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s="28" customFormat="1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s="28" customFormat="1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s="28" customFormat="1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s="28" customFormat="1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s="28" customFormat="1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s="28" customFormat="1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s="28" customFormat="1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s="28" customFormat="1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s="28" customFormat="1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s="28" customFormat="1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s="28" customFormat="1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s="28" customFormat="1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s="28" customFormat="1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s="28" customFormat="1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s="28" customFormat="1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s="28" customFormat="1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s="28" customFormat="1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s="28" customFormat="1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s="28" customFormat="1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s="28" customFormat="1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s="28" customFormat="1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s="28" customFormat="1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s="28" customFormat="1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s="28" customFormat="1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s="28" customFormat="1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s="28" customFormat="1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s="28" customFormat="1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s="28" customFormat="1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s="28" customFormat="1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s="28" customFormat="1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s="28" customFormat="1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s="28" customFormat="1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s="28" customFormat="1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s="28" customFormat="1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s="28" customFormat="1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s="28" customFormat="1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s="28" customFormat="1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s="28" customFormat="1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s="28" customFormat="1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s="28" customFormat="1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s="28" customFormat="1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s="28" customFormat="1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s="28" customFormat="1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s="28" customFormat="1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s="28" customFormat="1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s="28" customFormat="1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s="28" customFormat="1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s="28" customFormat="1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s="28" customFormat="1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s="28" customFormat="1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s="28" customFormat="1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s="28" customFormat="1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s="28" customFormat="1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s="28" customFormat="1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s="28" customFormat="1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s="28" customFormat="1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s="28" customFormat="1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s="28" customFormat="1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s="28" customFormat="1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s="28" customFormat="1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s="28" customFormat="1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s="28" customFormat="1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s="28" customFormat="1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s="28" customFormat="1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s="28" customFormat="1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s="28" customFormat="1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s="28" customFormat="1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s="28" customFormat="1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s="28" customFormat="1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s="28" customFormat="1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s="28" customFormat="1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s="28" customFormat="1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s="28" customFormat="1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s="28" customFormat="1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s="28" customFormat="1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s="28" customFormat="1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s="28" customFormat="1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s="28" customFormat="1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s="28" customFormat="1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s="28" customFormat="1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s="28" customFormat="1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s="28" customFormat="1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s="28" customFormat="1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s="28" customFormat="1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s="28" customFormat="1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s="28" customFormat="1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s="28" customFormat="1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s="28" customFormat="1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s="28" customFormat="1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s="28" customFormat="1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s="28" customFormat="1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s="28" customFormat="1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s="28" customFormat="1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s="28" customFormat="1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s="28" customFormat="1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s="28" customFormat="1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s="28" customFormat="1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s="28" customFormat="1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s="28" customFormat="1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s="28" customFormat="1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s="28" customFormat="1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s="28" customFormat="1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s="28" customFormat="1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s="28" customFormat="1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s="28" customFormat="1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s="28" customFormat="1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s="28" customFormat="1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s="28" customFormat="1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s="28" customFormat="1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s="28" customFormat="1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s="28" customFormat="1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s="28" customFormat="1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s="28" customFormat="1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s="28" customFormat="1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s="28" customFormat="1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s="28" customFormat="1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s="28" customFormat="1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s="28" customFormat="1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s="28" customFormat="1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s="28" customFormat="1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s="28" customFormat="1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s="28" customFormat="1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s="28" customFormat="1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s="28" customFormat="1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s="28" customFormat="1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s="28" customFormat="1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s="28" customFormat="1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s="28" customFormat="1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s="28" customFormat="1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s="28" customFormat="1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s="28" customFormat="1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s="28" customFormat="1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s="28" customFormat="1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s="28" customFormat="1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s="28" customFormat="1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s="28" customFormat="1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s="28" customFormat="1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s="28" customFormat="1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s="28" customFormat="1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s="28" customFormat="1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s="28" customFormat="1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s="28" customFormat="1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s="28" customFormat="1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s="28" customFormat="1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s="28" customFormat="1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s="28" customFormat="1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s="28" customFormat="1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s="28" customFormat="1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s="28" customFormat="1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s="28" customFormat="1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s="28" customFormat="1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s="28" customFormat="1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s="28" customFormat="1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s="28" customFormat="1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s="28" customFormat="1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s="28" customFormat="1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s="28" customFormat="1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s="28" customFormat="1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s="28" customFormat="1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s="28" customFormat="1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s="28" customFormat="1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s="28" customFormat="1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s="28" customFormat="1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s="28" customFormat="1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s="28" customFormat="1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s="28" customFormat="1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s="28" customFormat="1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s="28" customFormat="1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s="28" customFormat="1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s="28" customFormat="1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s="28" customFormat="1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s="28" customFormat="1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s="28" customFormat="1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s="28" customFormat="1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s="28" customFormat="1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s="28" customFormat="1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s="28" customFormat="1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s="28" customFormat="1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s="28" customFormat="1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s="28" customFormat="1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s="28" customFormat="1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s="28" customFormat="1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s="28" customFormat="1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s="28" customFormat="1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s="28" customFormat="1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s="28" customFormat="1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s="28" customFormat="1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s="28" customFormat="1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s="28" customFormat="1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s="28" customFormat="1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s="28" customFormat="1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s="28" customFormat="1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s="28" customFormat="1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s="28" customFormat="1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s="28" customFormat="1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s="28" customFormat="1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s="28" customFormat="1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s="28" customFormat="1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s="28" customFormat="1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s="28" customFormat="1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s="28" customFormat="1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s="28" customFormat="1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s="28" customFormat="1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s="28" customFormat="1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s="28" customFormat="1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s="28" customFormat="1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s="28" customFormat="1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s="28" customFormat="1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s="28" customFormat="1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s="28" customFormat="1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s="28" customFormat="1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s="28" customFormat="1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s="28" customFormat="1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s="28" customFormat="1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s="28" customFormat="1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s="28" customFormat="1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s="28" customFormat="1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s="28" customFormat="1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s="28" customFormat="1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s="28" customFormat="1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s="28" customFormat="1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s="28" customFormat="1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s="28" customFormat="1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s="28" customFormat="1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s="28" customFormat="1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s="28" customFormat="1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s="28" customFormat="1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s="28" customFormat="1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s="28" customFormat="1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s="28" customFormat="1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s="28" customFormat="1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s="28" customFormat="1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s="28" customFormat="1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s="28" customFormat="1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s="28" customFormat="1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s="28" customFormat="1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s="28" customFormat="1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s="28" customFormat="1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s="28" customFormat="1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s="28" customFormat="1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s="28" customFormat="1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s="28" customFormat="1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s="28" customFormat="1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s="28" customFormat="1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s="28" customFormat="1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s="28" customFormat="1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s="28" customFormat="1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s="28" customFormat="1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s="28" customFormat="1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s="28" customFormat="1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s="28" customFormat="1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s="28" customFormat="1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s="28" customFormat="1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s="28" customFormat="1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s="28" customFormat="1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s="28" customFormat="1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s="28" customFormat="1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s="28" customFormat="1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s="28" customFormat="1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s="28" customFormat="1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s="28" customFormat="1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s="28" customFormat="1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s="28" customFormat="1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s="28" customFormat="1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s="28" customFormat="1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s="28" customFormat="1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s="28" customFormat="1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s="28" customFormat="1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s="28" customFormat="1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s="28" customFormat="1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s="28" customFormat="1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s="28" customFormat="1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s="28" customFormat="1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s="28" customFormat="1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s="28" customFormat="1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s="28" customFormat="1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s="28" customFormat="1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s="28" customFormat="1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s="28" customFormat="1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s="28" customFormat="1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s="28" customFormat="1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s="28" customFormat="1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s="28" customFormat="1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s="28" customFormat="1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s="28" customFormat="1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s="28" customFormat="1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s="28" customFormat="1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s="28" customFormat="1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s="28" customFormat="1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s="28" customFormat="1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s="28" customFormat="1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s="28" customFormat="1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s="28" customFormat="1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s="28" customFormat="1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s="28" customFormat="1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s="28" customFormat="1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s="28" customFormat="1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s="28" customFormat="1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s="28" customFormat="1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s="28" customFormat="1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s="28" customFormat="1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s="28" customFormat="1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s="28" customFormat="1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s="28" customFormat="1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s="28" customFormat="1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s="28" customFormat="1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s="28" customFormat="1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s="28" customFormat="1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s="28" customFormat="1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s="28" customFormat="1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s="28" customFormat="1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s="28" customFormat="1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s="28" customFormat="1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s="28" customFormat="1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s="28" customFormat="1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s="28" customFormat="1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s="28" customFormat="1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s="28" customFormat="1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s="28" customFormat="1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s="28" customFormat="1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s="28" customFormat="1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s="28" customFormat="1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s="28" customFormat="1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s="28" customFormat="1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s="28" customFormat="1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s="28" customFormat="1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s="28" customFormat="1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s="28" customFormat="1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s="28" customFormat="1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s="28" customFormat="1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s="28" customFormat="1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s="28" customFormat="1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s="28" customFormat="1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s="28" customFormat="1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s="28" customFormat="1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s="28" customFormat="1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s="28" customFormat="1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s="28" customFormat="1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s="28" customFormat="1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s="28" customFormat="1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s="28" customFormat="1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s="28" customFormat="1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s="28" customFormat="1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s="28" customFormat="1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s="28" customFormat="1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s="28" customFormat="1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s="28" customFormat="1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s="28" customFormat="1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s="28" customFormat="1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s="28" customFormat="1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s="28" customFormat="1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s="28" customFormat="1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s="28" customFormat="1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s="28" customFormat="1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s="28" customFormat="1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s="28" customFormat="1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s="28" customFormat="1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s="28" customFormat="1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s="28" customFormat="1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s="28" customFormat="1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s="28" customFormat="1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s="28" customFormat="1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s="28" customFormat="1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s="28" customFormat="1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s="28" customFormat="1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s="28" customFormat="1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s="28" customFormat="1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s="28" customFormat="1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s="28" customFormat="1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s="28" customFormat="1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s="28" customFormat="1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s="28" customFormat="1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s="28" customFormat="1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s="28" customFormat="1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s="28" customFormat="1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s="28" customFormat="1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s="28" customFormat="1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s="28" customFormat="1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s="28" customFormat="1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s="28" customFormat="1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s="28" customFormat="1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s="28" customFormat="1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s="28" customFormat="1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s="28" customFormat="1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3">
    <mergeCell ref="C1:F1"/>
    <mergeCell ref="B2:G2"/>
    <mergeCell ref="A4:H4"/>
  </mergeCells>
  <dataValidations count="2">
    <dataValidation type="list" allowBlank="1" sqref="C31:C55" xr:uid="{00000000-0002-0000-0000-000000000000}">
      <formula1>"ABC Agency,Career Fair,CareerBuilder,Company Website,Craigslist,Email,Indeed,Internal Applicant,LinkedIn"</formula1>
    </dataValidation>
    <dataValidation type="list" allowBlank="1" sqref="D31:D55" xr:uid="{00000000-0002-0000-0000-000001000000}">
      <formula1>"Application,Phone Screen,Interview,Offer,Hired,Closed"</formula1>
    </dataValidation>
  </dataValidations>
  <pageMargins left="0.7" right="0.7" top="0.75" bottom="0.75" header="0.3" footer="0.3"/>
  <pageSetup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3"/>
  <sheetViews>
    <sheetView workbookViewId="0">
      <selection activeCell="B2" sqref="B2:G2"/>
    </sheetView>
  </sheetViews>
  <sheetFormatPr baseColWidth="10" defaultColWidth="17.33203125" defaultRowHeight="15" customHeight="1"/>
  <cols>
    <col min="1" max="1" width="24.6640625" customWidth="1"/>
    <col min="2" max="2" width="26.83203125" customWidth="1"/>
    <col min="3" max="3" width="36.5" customWidth="1"/>
    <col min="4" max="4" width="26.5" customWidth="1"/>
    <col min="5" max="5" width="12.6640625" customWidth="1"/>
    <col min="6" max="6" width="24.5" customWidth="1"/>
    <col min="7" max="7" width="24.33203125" customWidth="1"/>
    <col min="8" max="8" width="20" customWidth="1"/>
    <col min="9" max="9" width="14.5" customWidth="1"/>
    <col min="10" max="10" width="20" customWidth="1"/>
    <col min="11" max="11" width="14.5" customWidth="1"/>
    <col min="12" max="12" width="20" customWidth="1"/>
    <col min="13" max="13" width="14.5" customWidth="1"/>
    <col min="14" max="14" width="21.6640625" customWidth="1"/>
    <col min="15" max="26" width="14.5" customWidth="1"/>
  </cols>
  <sheetData>
    <row r="1" spans="1:26" ht="36" customHeight="1">
      <c r="A1" s="2" t="s">
        <v>0</v>
      </c>
      <c r="B1" s="4"/>
      <c r="C1" s="94" t="s">
        <v>1</v>
      </c>
      <c r="D1" s="95"/>
      <c r="E1" s="95"/>
      <c r="F1" s="9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">
      <c r="A2" s="6"/>
      <c r="B2" s="102" t="str">
        <f>HYPERLINK("https://go.paycor.com/view-demo.html?utm_source=spreadsheet&amp;utm_medium=referral&amp;utm_campaign=recruiting-metrics-spreadsheet","Ready to go beyond this spreadsheet and automate everything? Click here to request a demo and learn how Paycor can help!")</f>
        <v>Ready to go beyond this spreadsheet and automate everything? Click here to request a demo and learn how Paycor can help!</v>
      </c>
      <c r="C2" s="95"/>
      <c r="D2" s="95"/>
      <c r="E2" s="95"/>
      <c r="F2" s="95"/>
      <c r="G2" s="95"/>
      <c r="H2" s="6"/>
      <c r="I2" s="6"/>
      <c r="J2" s="6"/>
      <c r="K2" s="6"/>
      <c r="L2" s="6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>
      <c r="A4" s="96" t="s">
        <v>2</v>
      </c>
      <c r="B4" s="97"/>
      <c r="C4" s="97"/>
      <c r="D4" s="97"/>
      <c r="E4" s="97"/>
      <c r="F4" s="97"/>
      <c r="G4" s="97"/>
      <c r="H4" s="98"/>
      <c r="I4" s="5"/>
      <c r="J4" s="5"/>
      <c r="K4" s="5"/>
      <c r="L4" s="5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8" customFormat="1" ht="14">
      <c r="A5" s="50" t="s">
        <v>3</v>
      </c>
      <c r="B5" s="81">
        <v>42400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28" customFormat="1" ht="14">
      <c r="A6" s="82" t="s">
        <v>4</v>
      </c>
      <c r="B6" s="83" t="s">
        <v>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s="28" customFormat="1" ht="14">
      <c r="A7" s="50" t="s">
        <v>6</v>
      </c>
      <c r="B7" s="80" t="s">
        <v>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3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">
      <c r="A10" s="4"/>
      <c r="B10" s="4"/>
      <c r="C10" s="4"/>
      <c r="D10" s="4"/>
      <c r="E10" s="4"/>
      <c r="F10" s="4"/>
      <c r="G10" s="4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">
      <c r="A11" s="4"/>
      <c r="B11" s="4"/>
      <c r="C11" s="4"/>
      <c r="D11" s="4"/>
      <c r="E11" s="4"/>
      <c r="F11" s="4"/>
      <c r="G11" s="4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">
      <c r="A12" s="4"/>
      <c r="B12" s="4"/>
      <c r="C12" s="4"/>
      <c r="D12" s="4"/>
      <c r="E12" s="4"/>
      <c r="F12" s="4"/>
      <c r="G12" s="4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A13" s="4"/>
      <c r="B13" s="4"/>
      <c r="C13" s="4"/>
      <c r="D13" s="4"/>
      <c r="E13" s="4"/>
      <c r="F13" s="4"/>
      <c r="G13" s="4"/>
      <c r="H13" s="9"/>
      <c r="I13" s="9"/>
      <c r="J13" s="9"/>
      <c r="K13" s="9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">
      <c r="A14" s="4"/>
      <c r="B14" s="4"/>
      <c r="C14" s="4"/>
      <c r="D14" s="4"/>
      <c r="E14" s="4"/>
      <c r="F14" s="4"/>
      <c r="G14" s="4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">
      <c r="A15" s="4"/>
      <c r="B15" s="4"/>
      <c r="C15" s="4"/>
      <c r="D15" s="4"/>
      <c r="E15" s="4"/>
      <c r="F15" s="4"/>
      <c r="G15" s="4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">
      <c r="A16" s="4"/>
      <c r="B16" s="4"/>
      <c r="C16" s="4"/>
      <c r="D16" s="4"/>
      <c r="E16" s="4"/>
      <c r="F16" s="4"/>
      <c r="G16" s="4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">
      <c r="A17" s="4"/>
      <c r="B17" s="4"/>
      <c r="C17" s="4"/>
      <c r="D17" s="4"/>
      <c r="E17" s="4"/>
      <c r="F17" s="4"/>
      <c r="G17" s="4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">
      <c r="A18" s="4"/>
      <c r="B18" s="4"/>
      <c r="C18" s="4"/>
      <c r="D18" s="4"/>
      <c r="E18" s="4"/>
      <c r="F18" s="4"/>
      <c r="G18" s="4"/>
      <c r="H18" s="9"/>
      <c r="I18" s="9"/>
      <c r="J18" s="9"/>
      <c r="K18" s="9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8" customFormat="1" ht="7.5" customHeight="1">
      <c r="A20" s="31"/>
      <c r="B20" s="31"/>
      <c r="C20" s="31"/>
      <c r="D20" s="31"/>
      <c r="E20" s="32"/>
      <c r="F20" s="3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28" customFormat="1" ht="16.5" customHeight="1">
      <c r="A21" s="33"/>
      <c r="B21" s="33" t="s">
        <v>8</v>
      </c>
      <c r="C21" s="33" t="s">
        <v>9</v>
      </c>
      <c r="D21" s="34" t="s">
        <v>10</v>
      </c>
      <c r="E21" s="35"/>
      <c r="F21" s="33" t="s">
        <v>11</v>
      </c>
      <c r="G21" s="33" t="s">
        <v>12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28" customFormat="1" ht="14">
      <c r="A22" s="37" t="s">
        <v>13</v>
      </c>
      <c r="B22" s="38">
        <f>COUNTIF($D$31:$D$55,"application")</f>
        <v>1</v>
      </c>
      <c r="C22" s="38">
        <f>COUNTA(E31:E55)</f>
        <v>8</v>
      </c>
      <c r="D22" s="39" t="s">
        <v>14</v>
      </c>
      <c r="E22" s="40"/>
      <c r="F22" s="39" t="s">
        <v>15</v>
      </c>
      <c r="G22" s="69">
        <f>AVERAGE($F$31:$F$55)</f>
        <v>12.5</v>
      </c>
      <c r="H22" s="42"/>
      <c r="I22" s="42"/>
      <c r="J22" s="42"/>
      <c r="K22" s="42"/>
      <c r="L22" s="4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28" customFormat="1" ht="14">
      <c r="A23" s="43" t="s">
        <v>16</v>
      </c>
      <c r="B23" s="44">
        <f>COUNTIF($D$31:$D$55,"phone screen")</f>
        <v>2</v>
      </c>
      <c r="C23" s="44">
        <f>COUNTA(G31:G55)</f>
        <v>6</v>
      </c>
      <c r="D23" s="45">
        <f>C23/C22</f>
        <v>0.75</v>
      </c>
      <c r="E23" s="40"/>
      <c r="F23" s="46" t="s">
        <v>17</v>
      </c>
      <c r="G23" s="70">
        <f>AVERAGE($H$31:$H$55)</f>
        <v>22</v>
      </c>
      <c r="H23" s="42"/>
      <c r="I23" s="42"/>
      <c r="J23" s="42"/>
      <c r="K23" s="42"/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28" customFormat="1" ht="14">
      <c r="A24" s="37" t="s">
        <v>18</v>
      </c>
      <c r="B24" s="38">
        <f>COUNTIF($D$31:$D$55,"Interview")</f>
        <v>1</v>
      </c>
      <c r="C24" s="38">
        <f>COUNTA(I31:I55)</f>
        <v>4</v>
      </c>
      <c r="D24" s="48">
        <f>C24/C22</f>
        <v>0.5</v>
      </c>
      <c r="E24" s="40"/>
      <c r="F24" s="39" t="s">
        <v>19</v>
      </c>
      <c r="G24" s="69">
        <f>AVERAGE($J$31:$J$55)</f>
        <v>4.333333333333333</v>
      </c>
      <c r="H24" s="42"/>
      <c r="I24" s="42"/>
      <c r="J24" s="42"/>
      <c r="K24" s="42"/>
      <c r="L24" s="4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28" customFormat="1" ht="14">
      <c r="A25" s="43" t="s">
        <v>20</v>
      </c>
      <c r="B25" s="44">
        <f>COUNTIF($D$31:$D$55,"offer")</f>
        <v>2</v>
      </c>
      <c r="C25" s="44">
        <f>COUNTA(K31:K55)</f>
        <v>3</v>
      </c>
      <c r="D25" s="45">
        <f>C25/C22</f>
        <v>0.375</v>
      </c>
      <c r="E25" s="40"/>
      <c r="F25" s="46" t="s">
        <v>21</v>
      </c>
      <c r="G25" s="70">
        <f>AVERAGE($L$31:$L$55)</f>
        <v>14</v>
      </c>
      <c r="H25" s="42"/>
      <c r="I25" s="42"/>
      <c r="J25" s="42"/>
      <c r="K25" s="42"/>
      <c r="L25" s="4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28" customFormat="1" ht="14">
      <c r="A26" s="37" t="s">
        <v>22</v>
      </c>
      <c r="B26" s="38">
        <f>COUNTIF($D$31:$D$55,"hired")</f>
        <v>1</v>
      </c>
      <c r="C26" s="38">
        <f>COUNTA(M31:M55)</f>
        <v>1</v>
      </c>
      <c r="D26" s="48">
        <f>C26/C22</f>
        <v>0.125</v>
      </c>
      <c r="E26" s="40"/>
      <c r="F26" s="49"/>
      <c r="G26" s="40"/>
      <c r="H26" s="42"/>
      <c r="I26" s="42"/>
      <c r="J26" s="42"/>
      <c r="K26" s="42"/>
      <c r="L26" s="4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28" customFormat="1" ht="14">
      <c r="A27" s="43" t="s">
        <v>23</v>
      </c>
      <c r="B27" s="44">
        <f>COUNTIF($D$31:$D$55,"closed")</f>
        <v>1</v>
      </c>
      <c r="C27" s="44">
        <f>COUNTA(M32:M55)</f>
        <v>1</v>
      </c>
      <c r="D27" s="45">
        <f>C27/C26</f>
        <v>1</v>
      </c>
      <c r="E27" s="40"/>
      <c r="F27" s="49"/>
      <c r="G27" s="40"/>
      <c r="H27" s="42"/>
      <c r="I27" s="42"/>
      <c r="J27" s="42"/>
      <c r="K27" s="42"/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28" customFormat="1" ht="14">
      <c r="A28" s="50"/>
      <c r="B28" s="51"/>
      <c r="C28" s="51"/>
      <c r="D28" s="52"/>
      <c r="E28" s="42"/>
      <c r="F28" s="53"/>
      <c r="G28" s="42"/>
      <c r="H28" s="53"/>
      <c r="I28" s="42"/>
      <c r="J28" s="42"/>
      <c r="K28" s="42"/>
      <c r="L28" s="42"/>
      <c r="M28" s="42"/>
      <c r="N28" s="42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28" customFormat="1" ht="7.5" customHeight="1">
      <c r="A29" s="54"/>
      <c r="B29" s="54"/>
      <c r="C29" s="55"/>
      <c r="D29" s="56"/>
      <c r="E29" s="57"/>
      <c r="F29" s="58"/>
      <c r="G29" s="57"/>
      <c r="H29" s="58"/>
      <c r="I29" s="57"/>
      <c r="J29" s="58"/>
      <c r="K29" s="57"/>
      <c r="L29" s="58"/>
      <c r="M29" s="57"/>
      <c r="N29" s="57"/>
      <c r="O29" s="5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s="28" customFormat="1" ht="16.5" customHeight="1">
      <c r="A30" s="60" t="s">
        <v>24</v>
      </c>
      <c r="B30" s="60" t="s">
        <v>25</v>
      </c>
      <c r="C30" s="60" t="s">
        <v>26</v>
      </c>
      <c r="D30" s="60" t="s">
        <v>27</v>
      </c>
      <c r="E30" s="60" t="s">
        <v>13</v>
      </c>
      <c r="F30" s="60" t="s">
        <v>28</v>
      </c>
      <c r="G30" s="60" t="s">
        <v>16</v>
      </c>
      <c r="H30" s="60" t="s">
        <v>28</v>
      </c>
      <c r="I30" s="60" t="s">
        <v>18</v>
      </c>
      <c r="J30" s="60" t="s">
        <v>28</v>
      </c>
      <c r="K30" s="60" t="s">
        <v>20</v>
      </c>
      <c r="L30" s="60" t="s">
        <v>28</v>
      </c>
      <c r="M30" s="60" t="s">
        <v>22</v>
      </c>
      <c r="N30" s="60" t="s">
        <v>29</v>
      </c>
      <c r="O30" s="60" t="s">
        <v>30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s="28" customFormat="1" ht="14">
      <c r="A31" s="61" t="s">
        <v>31</v>
      </c>
      <c r="B31" s="62" t="s">
        <v>32</v>
      </c>
      <c r="C31" s="61" t="s">
        <v>33</v>
      </c>
      <c r="D31" s="61" t="s">
        <v>20</v>
      </c>
      <c r="E31" s="63">
        <v>42767</v>
      </c>
      <c r="F31" s="64">
        <f t="shared" ref="F31:F55" si="0">IF(G31-E31&lt;=0,"Did Not Progress",G31-E31)</f>
        <v>13</v>
      </c>
      <c r="G31" s="63">
        <v>42780</v>
      </c>
      <c r="H31" s="64">
        <f t="shared" ref="H31:H55" si="1">IF(I31-G31&lt;=0,"Did Not Progress",I31-G31)</f>
        <v>24</v>
      </c>
      <c r="I31" s="63">
        <v>42804</v>
      </c>
      <c r="J31" s="64">
        <f t="shared" ref="J31:J55" si="2">IF(K31-I31&lt;=0,"Did Not Progress",K31-I31)</f>
        <v>8</v>
      </c>
      <c r="K31" s="63">
        <v>42812</v>
      </c>
      <c r="L31" s="64" t="str">
        <f t="shared" ref="L31:L55" si="3">IF(M31-K31&lt;=0,"Did Not Progress",M31-K31)</f>
        <v>Did Not Progress</v>
      </c>
      <c r="M31" s="63"/>
      <c r="N31" s="61"/>
      <c r="O31" s="61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28" customFormat="1" ht="14">
      <c r="A32" s="65" t="s">
        <v>34</v>
      </c>
      <c r="B32" s="66" t="s">
        <v>32</v>
      </c>
      <c r="C32" s="65" t="s">
        <v>36</v>
      </c>
      <c r="D32" s="65" t="s">
        <v>37</v>
      </c>
      <c r="E32" s="67">
        <v>42779</v>
      </c>
      <c r="F32" s="68">
        <f t="shared" si="0"/>
        <v>32</v>
      </c>
      <c r="G32" s="67">
        <v>42811</v>
      </c>
      <c r="H32" s="68">
        <f t="shared" si="1"/>
        <v>1</v>
      </c>
      <c r="I32" s="67">
        <v>42812</v>
      </c>
      <c r="J32" s="68">
        <f t="shared" si="2"/>
        <v>2</v>
      </c>
      <c r="K32" s="67">
        <v>42814</v>
      </c>
      <c r="L32" s="68">
        <f t="shared" si="3"/>
        <v>14</v>
      </c>
      <c r="M32" s="67">
        <v>42828</v>
      </c>
      <c r="N32" s="65"/>
      <c r="O32" s="65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28" customFormat="1" ht="14">
      <c r="A33" s="61" t="s">
        <v>38</v>
      </c>
      <c r="B33" s="62" t="s">
        <v>32</v>
      </c>
      <c r="C33" s="61" t="s">
        <v>35</v>
      </c>
      <c r="D33" s="61" t="s">
        <v>13</v>
      </c>
      <c r="E33" s="63">
        <v>42770</v>
      </c>
      <c r="F33" s="64" t="str">
        <f t="shared" si="0"/>
        <v>Did Not Progress</v>
      </c>
      <c r="G33" s="63"/>
      <c r="H33" s="64" t="str">
        <f t="shared" si="1"/>
        <v>Did Not Progress</v>
      </c>
      <c r="I33" s="63"/>
      <c r="J33" s="64" t="str">
        <f t="shared" si="2"/>
        <v>Did Not Progress</v>
      </c>
      <c r="K33" s="63"/>
      <c r="L33" s="64" t="str">
        <f t="shared" si="3"/>
        <v>Did Not Progress</v>
      </c>
      <c r="M33" s="63"/>
      <c r="N33" s="61"/>
      <c r="O33" s="61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28" customFormat="1" ht="14">
      <c r="A34" s="65" t="s">
        <v>39</v>
      </c>
      <c r="B34" s="66" t="s">
        <v>32</v>
      </c>
      <c r="C34" s="65" t="s">
        <v>41</v>
      </c>
      <c r="D34" s="65" t="s">
        <v>23</v>
      </c>
      <c r="E34" s="67">
        <v>42793</v>
      </c>
      <c r="F34" s="68">
        <f t="shared" si="0"/>
        <v>5</v>
      </c>
      <c r="G34" s="67">
        <v>42798</v>
      </c>
      <c r="H34" s="68" t="str">
        <f t="shared" si="1"/>
        <v>Did Not Progress</v>
      </c>
      <c r="I34" s="67"/>
      <c r="J34" s="68" t="str">
        <f t="shared" si="2"/>
        <v>Did Not Progress</v>
      </c>
      <c r="K34" s="67"/>
      <c r="L34" s="68" t="str">
        <f t="shared" si="3"/>
        <v>Did Not Progress</v>
      </c>
      <c r="M34" s="67"/>
      <c r="N34" s="65"/>
      <c r="O34" s="6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28" customFormat="1" ht="14">
      <c r="A35" s="61" t="s">
        <v>42</v>
      </c>
      <c r="B35" s="62" t="s">
        <v>32</v>
      </c>
      <c r="C35" s="61" t="s">
        <v>41</v>
      </c>
      <c r="D35" s="61" t="s">
        <v>16</v>
      </c>
      <c r="E35" s="63">
        <v>42779</v>
      </c>
      <c r="F35" s="64">
        <f t="shared" si="0"/>
        <v>8</v>
      </c>
      <c r="G35" s="63">
        <v>42787</v>
      </c>
      <c r="H35" s="64" t="str">
        <f t="shared" si="1"/>
        <v>Did Not Progress</v>
      </c>
      <c r="I35" s="63"/>
      <c r="J35" s="64" t="str">
        <f t="shared" si="2"/>
        <v>Did Not Progress</v>
      </c>
      <c r="K35" s="63"/>
      <c r="L35" s="64" t="str">
        <f t="shared" si="3"/>
        <v>Did Not Progress</v>
      </c>
      <c r="M35" s="63"/>
      <c r="N35" s="61"/>
      <c r="O35" s="6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28" customFormat="1" ht="14">
      <c r="A36" s="65" t="s">
        <v>43</v>
      </c>
      <c r="B36" s="66" t="s">
        <v>32</v>
      </c>
      <c r="C36" s="65" t="s">
        <v>44</v>
      </c>
      <c r="D36" s="65" t="s">
        <v>18</v>
      </c>
      <c r="E36" s="67">
        <v>42774</v>
      </c>
      <c r="F36" s="68">
        <f t="shared" si="0"/>
        <v>5</v>
      </c>
      <c r="G36" s="67">
        <v>42779</v>
      </c>
      <c r="H36" s="68">
        <f t="shared" si="1"/>
        <v>35</v>
      </c>
      <c r="I36" s="67">
        <v>42814</v>
      </c>
      <c r="J36" s="68" t="str">
        <f t="shared" si="2"/>
        <v>Did Not Progress</v>
      </c>
      <c r="K36" s="67"/>
      <c r="L36" s="68" t="str">
        <f t="shared" si="3"/>
        <v>Did Not Progress</v>
      </c>
      <c r="M36" s="67"/>
      <c r="N36" s="65"/>
      <c r="O36" s="6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28" customFormat="1" ht="14">
      <c r="A37" s="61" t="s">
        <v>45</v>
      </c>
      <c r="B37" s="62" t="s">
        <v>32</v>
      </c>
      <c r="C37" s="61" t="s">
        <v>44</v>
      </c>
      <c r="D37" s="61" t="s">
        <v>20</v>
      </c>
      <c r="E37" s="63">
        <v>42775</v>
      </c>
      <c r="F37" s="64">
        <f t="shared" si="0"/>
        <v>12</v>
      </c>
      <c r="G37" s="63">
        <v>42787</v>
      </c>
      <c r="H37" s="64">
        <f t="shared" si="1"/>
        <v>28</v>
      </c>
      <c r="I37" s="63">
        <v>42815</v>
      </c>
      <c r="J37" s="64">
        <f t="shared" si="2"/>
        <v>3</v>
      </c>
      <c r="K37" s="63">
        <v>42818</v>
      </c>
      <c r="L37" s="64" t="str">
        <f t="shared" si="3"/>
        <v>Did Not Progress</v>
      </c>
      <c r="M37" s="63"/>
      <c r="N37" s="61"/>
      <c r="O37" s="6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28" customFormat="1" ht="14">
      <c r="A38" s="65" t="s">
        <v>47</v>
      </c>
      <c r="B38" s="66" t="s">
        <v>32</v>
      </c>
      <c r="C38" s="65" t="s">
        <v>50</v>
      </c>
      <c r="D38" s="65" t="s">
        <v>16</v>
      </c>
      <c r="E38" s="67">
        <v>42765</v>
      </c>
      <c r="F38" s="68" t="str">
        <f t="shared" si="0"/>
        <v>Did Not Progress</v>
      </c>
      <c r="G38" s="67"/>
      <c r="H38" s="68" t="str">
        <f t="shared" si="1"/>
        <v>Did Not Progress</v>
      </c>
      <c r="I38" s="67"/>
      <c r="J38" s="68" t="str">
        <f t="shared" si="2"/>
        <v>Did Not Progress</v>
      </c>
      <c r="K38" s="67"/>
      <c r="L38" s="68" t="str">
        <f t="shared" si="3"/>
        <v>Did Not Progress</v>
      </c>
      <c r="M38" s="67"/>
      <c r="N38" s="65"/>
      <c r="O38" s="6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s="28" customFormat="1" ht="14">
      <c r="A39" s="61" t="s">
        <v>49</v>
      </c>
      <c r="B39" s="62" t="s">
        <v>32</v>
      </c>
      <c r="C39" s="61" t="s">
        <v>50</v>
      </c>
      <c r="D39" s="61"/>
      <c r="E39" s="63"/>
      <c r="F39" s="64" t="str">
        <f t="shared" si="0"/>
        <v>Did Not Progress</v>
      </c>
      <c r="G39" s="63"/>
      <c r="H39" s="64" t="str">
        <f t="shared" si="1"/>
        <v>Did Not Progress</v>
      </c>
      <c r="I39" s="63"/>
      <c r="J39" s="64" t="str">
        <f t="shared" si="2"/>
        <v>Did Not Progress</v>
      </c>
      <c r="K39" s="63"/>
      <c r="L39" s="64" t="str">
        <f t="shared" si="3"/>
        <v>Did Not Progress</v>
      </c>
      <c r="M39" s="63"/>
      <c r="N39" s="61"/>
      <c r="O39" s="61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s="28" customFormat="1" ht="14">
      <c r="A40" s="65" t="s">
        <v>49</v>
      </c>
      <c r="B40" s="66" t="s">
        <v>32</v>
      </c>
      <c r="C40" s="65" t="s">
        <v>50</v>
      </c>
      <c r="D40" s="65"/>
      <c r="E40" s="67"/>
      <c r="F40" s="68" t="str">
        <f t="shared" si="0"/>
        <v>Did Not Progress</v>
      </c>
      <c r="G40" s="67"/>
      <c r="H40" s="68" t="str">
        <f t="shared" si="1"/>
        <v>Did Not Progress</v>
      </c>
      <c r="I40" s="67"/>
      <c r="J40" s="68" t="str">
        <f t="shared" si="2"/>
        <v>Did Not Progress</v>
      </c>
      <c r="K40" s="67"/>
      <c r="L40" s="68" t="str">
        <f t="shared" si="3"/>
        <v>Did Not Progress</v>
      </c>
      <c r="M40" s="67"/>
      <c r="N40" s="65"/>
      <c r="O40" s="6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s="28" customFormat="1" ht="14">
      <c r="A41" s="61" t="s">
        <v>49</v>
      </c>
      <c r="B41" s="62" t="s">
        <v>32</v>
      </c>
      <c r="C41" s="61"/>
      <c r="D41" s="61"/>
      <c r="E41" s="63"/>
      <c r="F41" s="64" t="str">
        <f t="shared" si="0"/>
        <v>Did Not Progress</v>
      </c>
      <c r="G41" s="63"/>
      <c r="H41" s="64" t="str">
        <f t="shared" si="1"/>
        <v>Did Not Progress</v>
      </c>
      <c r="I41" s="63"/>
      <c r="J41" s="64" t="str">
        <f t="shared" si="2"/>
        <v>Did Not Progress</v>
      </c>
      <c r="K41" s="63"/>
      <c r="L41" s="64" t="str">
        <f t="shared" si="3"/>
        <v>Did Not Progress</v>
      </c>
      <c r="M41" s="63"/>
      <c r="N41" s="61"/>
      <c r="O41" s="61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s="28" customFormat="1" ht="14">
      <c r="A42" s="65" t="s">
        <v>49</v>
      </c>
      <c r="B42" s="66" t="s">
        <v>32</v>
      </c>
      <c r="C42" s="65"/>
      <c r="D42" s="65"/>
      <c r="E42" s="67"/>
      <c r="F42" s="68" t="str">
        <f t="shared" si="0"/>
        <v>Did Not Progress</v>
      </c>
      <c r="G42" s="67"/>
      <c r="H42" s="68" t="str">
        <f t="shared" si="1"/>
        <v>Did Not Progress</v>
      </c>
      <c r="I42" s="67"/>
      <c r="J42" s="68" t="str">
        <f t="shared" si="2"/>
        <v>Did Not Progress</v>
      </c>
      <c r="K42" s="67"/>
      <c r="L42" s="68" t="str">
        <f t="shared" si="3"/>
        <v>Did Not Progress</v>
      </c>
      <c r="M42" s="67"/>
      <c r="N42" s="65"/>
      <c r="O42" s="6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s="28" customFormat="1" ht="14">
      <c r="A43" s="61" t="s">
        <v>49</v>
      </c>
      <c r="B43" s="62" t="s">
        <v>32</v>
      </c>
      <c r="C43" s="61"/>
      <c r="D43" s="61"/>
      <c r="E43" s="63"/>
      <c r="F43" s="64" t="str">
        <f t="shared" si="0"/>
        <v>Did Not Progress</v>
      </c>
      <c r="G43" s="63"/>
      <c r="H43" s="64" t="str">
        <f t="shared" si="1"/>
        <v>Did Not Progress</v>
      </c>
      <c r="I43" s="63"/>
      <c r="J43" s="64" t="str">
        <f t="shared" si="2"/>
        <v>Did Not Progress</v>
      </c>
      <c r="K43" s="63"/>
      <c r="L43" s="64" t="str">
        <f t="shared" si="3"/>
        <v>Did Not Progress</v>
      </c>
      <c r="M43" s="63"/>
      <c r="N43" s="61"/>
      <c r="O43" s="61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s="28" customFormat="1" ht="14">
      <c r="A44" s="65" t="s">
        <v>49</v>
      </c>
      <c r="B44" s="66" t="s">
        <v>32</v>
      </c>
      <c r="C44" s="65"/>
      <c r="D44" s="65"/>
      <c r="E44" s="67"/>
      <c r="F44" s="68" t="str">
        <f t="shared" si="0"/>
        <v>Did Not Progress</v>
      </c>
      <c r="G44" s="67"/>
      <c r="H44" s="68" t="str">
        <f t="shared" si="1"/>
        <v>Did Not Progress</v>
      </c>
      <c r="I44" s="67"/>
      <c r="J44" s="68" t="str">
        <f t="shared" si="2"/>
        <v>Did Not Progress</v>
      </c>
      <c r="K44" s="67"/>
      <c r="L44" s="68" t="str">
        <f t="shared" si="3"/>
        <v>Did Not Progress</v>
      </c>
      <c r="M44" s="67"/>
      <c r="N44" s="65"/>
      <c r="O44" s="6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s="28" customFormat="1" ht="14">
      <c r="A45" s="61" t="s">
        <v>49</v>
      </c>
      <c r="B45" s="62" t="s">
        <v>32</v>
      </c>
      <c r="C45" s="61"/>
      <c r="D45" s="61"/>
      <c r="E45" s="63"/>
      <c r="F45" s="64" t="str">
        <f t="shared" si="0"/>
        <v>Did Not Progress</v>
      </c>
      <c r="G45" s="63"/>
      <c r="H45" s="64" t="str">
        <f t="shared" si="1"/>
        <v>Did Not Progress</v>
      </c>
      <c r="I45" s="63"/>
      <c r="J45" s="64" t="str">
        <f t="shared" si="2"/>
        <v>Did Not Progress</v>
      </c>
      <c r="K45" s="63"/>
      <c r="L45" s="64" t="str">
        <f t="shared" si="3"/>
        <v>Did Not Progress</v>
      </c>
      <c r="M45" s="63"/>
      <c r="N45" s="61"/>
      <c r="O45" s="6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s="28" customFormat="1" ht="14">
      <c r="A46" s="65" t="s">
        <v>49</v>
      </c>
      <c r="B46" s="66" t="s">
        <v>32</v>
      </c>
      <c r="C46" s="65"/>
      <c r="D46" s="65"/>
      <c r="E46" s="67"/>
      <c r="F46" s="68" t="str">
        <f t="shared" si="0"/>
        <v>Did Not Progress</v>
      </c>
      <c r="G46" s="67"/>
      <c r="H46" s="68" t="str">
        <f t="shared" si="1"/>
        <v>Did Not Progress</v>
      </c>
      <c r="I46" s="67"/>
      <c r="J46" s="68" t="str">
        <f t="shared" si="2"/>
        <v>Did Not Progress</v>
      </c>
      <c r="K46" s="67"/>
      <c r="L46" s="68" t="str">
        <f t="shared" si="3"/>
        <v>Did Not Progress</v>
      </c>
      <c r="M46" s="67"/>
      <c r="N46" s="65"/>
      <c r="O46" s="6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s="28" customFormat="1" ht="14">
      <c r="A47" s="61" t="s">
        <v>49</v>
      </c>
      <c r="B47" s="62" t="s">
        <v>32</v>
      </c>
      <c r="C47" s="61"/>
      <c r="D47" s="61"/>
      <c r="E47" s="63"/>
      <c r="F47" s="64" t="str">
        <f t="shared" si="0"/>
        <v>Did Not Progress</v>
      </c>
      <c r="G47" s="63"/>
      <c r="H47" s="64" t="str">
        <f t="shared" si="1"/>
        <v>Did Not Progress</v>
      </c>
      <c r="I47" s="63"/>
      <c r="J47" s="64" t="str">
        <f t="shared" si="2"/>
        <v>Did Not Progress</v>
      </c>
      <c r="K47" s="63"/>
      <c r="L47" s="64" t="str">
        <f t="shared" si="3"/>
        <v>Did Not Progress</v>
      </c>
      <c r="M47" s="63"/>
      <c r="N47" s="61"/>
      <c r="O47" s="6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8" customFormat="1" ht="14">
      <c r="A48" s="65" t="s">
        <v>49</v>
      </c>
      <c r="B48" s="66" t="s">
        <v>32</v>
      </c>
      <c r="C48" s="65"/>
      <c r="D48" s="65"/>
      <c r="E48" s="67"/>
      <c r="F48" s="68" t="str">
        <f t="shared" si="0"/>
        <v>Did Not Progress</v>
      </c>
      <c r="G48" s="67"/>
      <c r="H48" s="68" t="str">
        <f t="shared" si="1"/>
        <v>Did Not Progress</v>
      </c>
      <c r="I48" s="67"/>
      <c r="J48" s="68" t="str">
        <f t="shared" si="2"/>
        <v>Did Not Progress</v>
      </c>
      <c r="K48" s="67"/>
      <c r="L48" s="68" t="str">
        <f t="shared" si="3"/>
        <v>Did Not Progress</v>
      </c>
      <c r="M48" s="67"/>
      <c r="N48" s="65"/>
      <c r="O48" s="6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s="28" customFormat="1" ht="14">
      <c r="A49" s="61" t="s">
        <v>49</v>
      </c>
      <c r="B49" s="62" t="s">
        <v>32</v>
      </c>
      <c r="C49" s="61"/>
      <c r="D49" s="61"/>
      <c r="E49" s="63"/>
      <c r="F49" s="64" t="str">
        <f t="shared" si="0"/>
        <v>Did Not Progress</v>
      </c>
      <c r="G49" s="63"/>
      <c r="H49" s="64" t="str">
        <f t="shared" si="1"/>
        <v>Did Not Progress</v>
      </c>
      <c r="I49" s="63"/>
      <c r="J49" s="64" t="str">
        <f t="shared" si="2"/>
        <v>Did Not Progress</v>
      </c>
      <c r="K49" s="63"/>
      <c r="L49" s="64" t="str">
        <f t="shared" si="3"/>
        <v>Did Not Progress</v>
      </c>
      <c r="M49" s="63"/>
      <c r="N49" s="61"/>
      <c r="O49" s="6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s="28" customFormat="1" ht="14">
      <c r="A50" s="65" t="s">
        <v>49</v>
      </c>
      <c r="B50" s="66" t="s">
        <v>32</v>
      </c>
      <c r="C50" s="65"/>
      <c r="D50" s="65"/>
      <c r="E50" s="67"/>
      <c r="F50" s="68" t="str">
        <f t="shared" si="0"/>
        <v>Did Not Progress</v>
      </c>
      <c r="G50" s="67"/>
      <c r="H50" s="68" t="str">
        <f t="shared" si="1"/>
        <v>Did Not Progress</v>
      </c>
      <c r="I50" s="67"/>
      <c r="J50" s="68" t="str">
        <f t="shared" si="2"/>
        <v>Did Not Progress</v>
      </c>
      <c r="K50" s="67"/>
      <c r="L50" s="68" t="str">
        <f t="shared" si="3"/>
        <v>Did Not Progress</v>
      </c>
      <c r="M50" s="67"/>
      <c r="N50" s="65"/>
      <c r="O50" s="6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28" customFormat="1" ht="14">
      <c r="A51" s="61" t="s">
        <v>49</v>
      </c>
      <c r="B51" s="62" t="s">
        <v>32</v>
      </c>
      <c r="C51" s="61"/>
      <c r="D51" s="61"/>
      <c r="E51" s="63"/>
      <c r="F51" s="64" t="str">
        <f t="shared" si="0"/>
        <v>Did Not Progress</v>
      </c>
      <c r="G51" s="63"/>
      <c r="H51" s="64" t="str">
        <f t="shared" si="1"/>
        <v>Did Not Progress</v>
      </c>
      <c r="I51" s="63"/>
      <c r="J51" s="64" t="str">
        <f t="shared" si="2"/>
        <v>Did Not Progress</v>
      </c>
      <c r="K51" s="63"/>
      <c r="L51" s="64" t="str">
        <f t="shared" si="3"/>
        <v>Did Not Progress</v>
      </c>
      <c r="M51" s="63"/>
      <c r="N51" s="61"/>
      <c r="O51" s="6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s="28" customFormat="1" ht="14">
      <c r="A52" s="65" t="s">
        <v>49</v>
      </c>
      <c r="B52" s="66" t="s">
        <v>32</v>
      </c>
      <c r="C52" s="65"/>
      <c r="D52" s="65"/>
      <c r="E52" s="67"/>
      <c r="F52" s="68" t="str">
        <f t="shared" si="0"/>
        <v>Did Not Progress</v>
      </c>
      <c r="G52" s="67"/>
      <c r="H52" s="68" t="str">
        <f t="shared" si="1"/>
        <v>Did Not Progress</v>
      </c>
      <c r="I52" s="67"/>
      <c r="J52" s="68" t="str">
        <f t="shared" si="2"/>
        <v>Did Not Progress</v>
      </c>
      <c r="K52" s="67"/>
      <c r="L52" s="68" t="str">
        <f t="shared" si="3"/>
        <v>Did Not Progress</v>
      </c>
      <c r="M52" s="67"/>
      <c r="N52" s="65"/>
      <c r="O52" s="6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s="28" customFormat="1" ht="14">
      <c r="A53" s="61" t="s">
        <v>49</v>
      </c>
      <c r="B53" s="62" t="s">
        <v>32</v>
      </c>
      <c r="C53" s="61"/>
      <c r="D53" s="61"/>
      <c r="E53" s="63"/>
      <c r="F53" s="64" t="str">
        <f t="shared" si="0"/>
        <v>Did Not Progress</v>
      </c>
      <c r="G53" s="63"/>
      <c r="H53" s="64" t="str">
        <f t="shared" si="1"/>
        <v>Did Not Progress</v>
      </c>
      <c r="I53" s="63"/>
      <c r="J53" s="64" t="str">
        <f t="shared" si="2"/>
        <v>Did Not Progress</v>
      </c>
      <c r="K53" s="63"/>
      <c r="L53" s="64" t="str">
        <f t="shared" si="3"/>
        <v>Did Not Progress</v>
      </c>
      <c r="M53" s="63"/>
      <c r="N53" s="61"/>
      <c r="O53" s="6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s="28" customFormat="1" ht="14">
      <c r="A54" s="65" t="s">
        <v>49</v>
      </c>
      <c r="B54" s="66" t="s">
        <v>32</v>
      </c>
      <c r="C54" s="65"/>
      <c r="D54" s="65"/>
      <c r="E54" s="67"/>
      <c r="F54" s="68" t="str">
        <f t="shared" si="0"/>
        <v>Did Not Progress</v>
      </c>
      <c r="G54" s="67"/>
      <c r="H54" s="68" t="str">
        <f t="shared" si="1"/>
        <v>Did Not Progress</v>
      </c>
      <c r="I54" s="67"/>
      <c r="J54" s="68" t="str">
        <f t="shared" si="2"/>
        <v>Did Not Progress</v>
      </c>
      <c r="K54" s="67"/>
      <c r="L54" s="68" t="str">
        <f t="shared" si="3"/>
        <v>Did Not Progress</v>
      </c>
      <c r="M54" s="67"/>
      <c r="N54" s="65"/>
      <c r="O54" s="6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28" customFormat="1" ht="14">
      <c r="A55" s="61" t="s">
        <v>49</v>
      </c>
      <c r="B55" s="62" t="s">
        <v>32</v>
      </c>
      <c r="C55" s="61"/>
      <c r="D55" s="61"/>
      <c r="E55" s="63"/>
      <c r="F55" s="64" t="str">
        <f t="shared" si="0"/>
        <v>Did Not Progress</v>
      </c>
      <c r="G55" s="63"/>
      <c r="H55" s="64" t="str">
        <f t="shared" si="1"/>
        <v>Did Not Progress</v>
      </c>
      <c r="I55" s="63"/>
      <c r="J55" s="64" t="str">
        <f t="shared" si="2"/>
        <v>Did Not Progress</v>
      </c>
      <c r="K55" s="63"/>
      <c r="L55" s="64" t="str">
        <f t="shared" si="3"/>
        <v>Did Not Progress</v>
      </c>
      <c r="M55" s="63"/>
      <c r="N55" s="61"/>
      <c r="O55" s="6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28" customFormat="1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s="28" customFormat="1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s="28" customFormat="1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s="28" customFormat="1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s="28" customFormat="1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s="28" customFormat="1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s="28" customFormat="1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s="28" customFormat="1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28" customFormat="1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28" customFormat="1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28" customFormat="1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28" customFormat="1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s="28" customFormat="1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s="28" customFormat="1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28" customFormat="1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28" customFormat="1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28" customFormat="1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28" customFormat="1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28" customFormat="1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28" customFormat="1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28" customFormat="1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28" customFormat="1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28" customFormat="1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28" customFormat="1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28" customFormat="1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s="28" customFormat="1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28" customFormat="1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s="28" customFormat="1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28" customFormat="1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s="28" customFormat="1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s="28" customFormat="1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s="28" customFormat="1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s="28" customFormat="1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s="28" customFormat="1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s="28" customFormat="1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s="28" customFormat="1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28" customFormat="1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s="28" customFormat="1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s="28" customFormat="1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s="28" customFormat="1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s="28" customFormat="1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s="28" customFormat="1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s="28" customFormat="1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s="28" customFormat="1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s="28" customFormat="1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s="28" customFormat="1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s="28" customFormat="1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s="28" customFormat="1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s="28" customFormat="1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s="28" customFormat="1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s="28" customFormat="1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s="28" customFormat="1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s="28" customFormat="1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s="28" customFormat="1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s="28" customFormat="1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s="28" customFormat="1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s="28" customFormat="1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s="28" customFormat="1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s="28" customFormat="1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s="28" customFormat="1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s="28" customFormat="1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s="28" customFormat="1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s="28" customFormat="1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s="28" customFormat="1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s="28" customFormat="1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s="28" customFormat="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s="28" customFormat="1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s="28" customFormat="1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s="28" customFormat="1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s="28" customFormat="1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s="28" customFormat="1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s="28" customFormat="1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s="28" customFormat="1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s="28" customFormat="1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s="28" customFormat="1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s="28" customFormat="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s="28" customFormat="1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s="28" customFormat="1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s="28" customFormat="1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s="28" customFormat="1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s="28" customFormat="1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s="28" customFormat="1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s="28" customFormat="1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s="28" customFormat="1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s="28" customFormat="1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s="28" customFormat="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s="28" customFormat="1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s="28" customFormat="1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s="28" customFormat="1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s="28" customFormat="1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s="28" customFormat="1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s="28" customFormat="1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s="28" customFormat="1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s="28" customFormat="1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s="28" customFormat="1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s="28" customFormat="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s="28" customFormat="1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s="28" customFormat="1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s="28" customFormat="1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s="28" customFormat="1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s="28" customFormat="1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s="28" customFormat="1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s="28" customFormat="1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s="28" customFormat="1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s="28" customFormat="1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s="28" customFormat="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s="28" customFormat="1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s="28" customFormat="1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s="28" customFormat="1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s="28" customFormat="1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s="28" customFormat="1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s="28" customFormat="1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s="28" customFormat="1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s="28" customFormat="1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s="28" customFormat="1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s="28" customFormat="1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s="28" customFormat="1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s="28" customFormat="1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s="28" customFormat="1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s="28" customFormat="1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s="28" customFormat="1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s="28" customFormat="1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s="28" customFormat="1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s="28" customFormat="1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s="28" customFormat="1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s="28" customFormat="1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s="28" customFormat="1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s="28" customFormat="1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s="28" customFormat="1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s="28" customFormat="1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s="28" customFormat="1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s="28" customFormat="1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s="28" customFormat="1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s="28" customFormat="1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s="28" customFormat="1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s="28" customFormat="1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s="28" customFormat="1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s="28" customFormat="1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s="28" customFormat="1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s="28" customFormat="1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s="28" customFormat="1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s="28" customFormat="1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s="28" customFormat="1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s="28" customFormat="1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s="28" customFormat="1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s="28" customFormat="1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s="28" customFormat="1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s="28" customFormat="1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s="28" customFormat="1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s="28" customFormat="1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s="28" customFormat="1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s="28" customFormat="1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s="28" customFormat="1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s="28" customFormat="1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s="28" customFormat="1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s="28" customFormat="1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s="28" customFormat="1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s="28" customFormat="1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s="28" customFormat="1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s="28" customFormat="1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s="28" customFormat="1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s="28" customFormat="1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s="28" customFormat="1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s="28" customFormat="1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s="28" customFormat="1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s="28" customFormat="1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s="28" customFormat="1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s="28" customFormat="1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s="28" customFormat="1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s="28" customFormat="1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s="28" customFormat="1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s="28" customFormat="1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s="28" customFormat="1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s="28" customFormat="1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s="28" customFormat="1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s="28" customFormat="1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s="28" customFormat="1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s="28" customFormat="1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s="28" customFormat="1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s="28" customFormat="1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s="28" customFormat="1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s="28" customFormat="1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s="28" customFormat="1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s="28" customFormat="1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s="28" customFormat="1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s="28" customFormat="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s="28" customFormat="1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s="28" customFormat="1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s="28" customFormat="1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s="28" customFormat="1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s="28" customFormat="1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s="28" customFormat="1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s="28" customFormat="1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s="28" customFormat="1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s="28" customFormat="1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s="28" customFormat="1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s="28" customFormat="1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s="28" customFormat="1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s="28" customFormat="1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s="28" customFormat="1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s="28" customFormat="1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s="28" customFormat="1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s="28" customFormat="1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s="28" customFormat="1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s="28" customFormat="1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s="28" customFormat="1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s="28" customFormat="1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s="28" customFormat="1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s="28" customFormat="1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s="28" customFormat="1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s="28" customFormat="1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s="28" customFormat="1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s="28" customFormat="1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s="28" customFormat="1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s="28" customFormat="1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s="28" customFormat="1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s="28" customFormat="1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s="28" customFormat="1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s="28" customFormat="1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s="28" customFormat="1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s="28" customFormat="1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s="28" customFormat="1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s="28" customFormat="1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s="28" customFormat="1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s="28" customFormat="1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s="28" customFormat="1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s="28" customFormat="1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s="28" customFormat="1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s="28" customFormat="1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s="28" customFormat="1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s="28" customFormat="1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s="28" customFormat="1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s="28" customFormat="1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s="28" customFormat="1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s="28" customFormat="1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s="28" customFormat="1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s="28" customFormat="1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s="28" customFormat="1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s="28" customFormat="1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s="28" customFormat="1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s="28" customFormat="1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s="28" customFormat="1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s="28" customFormat="1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s="28" customFormat="1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s="28" customFormat="1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s="28" customFormat="1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s="28" customFormat="1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s="28" customFormat="1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s="28" customFormat="1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s="28" customFormat="1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s="28" customFormat="1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s="28" customFormat="1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s="28" customFormat="1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s="28" customFormat="1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s="28" customFormat="1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s="28" customFormat="1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s="28" customFormat="1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s="28" customFormat="1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s="28" customFormat="1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s="28" customFormat="1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s="28" customFormat="1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s="28" customFormat="1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s="28" customFormat="1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s="28" customFormat="1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s="28" customFormat="1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s="28" customFormat="1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s="28" customFormat="1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s="28" customFormat="1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s="28" customFormat="1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s="28" customFormat="1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s="28" customFormat="1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s="28" customFormat="1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s="28" customFormat="1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s="28" customFormat="1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s="28" customFormat="1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s="28" customFormat="1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s="28" customFormat="1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s="28" customFormat="1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s="28" customFormat="1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s="28" customFormat="1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s="28" customFormat="1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s="28" customFormat="1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s="28" customFormat="1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s="28" customFormat="1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s="28" customFormat="1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s="28" customFormat="1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s="28" customFormat="1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s="28" customFormat="1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s="28" customFormat="1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s="28" customFormat="1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s="28" customFormat="1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s="28" customFormat="1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s="28" customFormat="1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s="28" customFormat="1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s="28" customFormat="1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s="28" customFormat="1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s="28" customFormat="1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s="28" customFormat="1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s="28" customFormat="1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s="28" customFormat="1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s="28" customFormat="1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s="28" customFormat="1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s="28" customFormat="1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s="28" customFormat="1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s="28" customFormat="1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s="28" customFormat="1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s="28" customFormat="1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s="28" customFormat="1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s="28" customFormat="1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s="28" customFormat="1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s="28" customFormat="1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s="28" customFormat="1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s="28" customFormat="1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s="28" customFormat="1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s="28" customFormat="1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s="28" customFormat="1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s="28" customFormat="1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s="28" customFormat="1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s="28" customFormat="1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s="28" customFormat="1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s="28" customFormat="1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s="28" customFormat="1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s="28" customFormat="1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s="28" customFormat="1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s="28" customFormat="1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s="28" customFormat="1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s="28" customFormat="1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s="28" customFormat="1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s="28" customFormat="1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s="28" customFormat="1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s="28" customFormat="1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s="28" customFormat="1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s="28" customFormat="1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s="28" customFormat="1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s="28" customFormat="1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s="28" customFormat="1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s="28" customFormat="1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s="28" customFormat="1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s="28" customFormat="1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s="28" customFormat="1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s="28" customFormat="1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s="28" customFormat="1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s="28" customFormat="1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s="28" customFormat="1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s="28" customFormat="1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s="28" customFormat="1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s="28" customFormat="1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s="28" customFormat="1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s="28" customFormat="1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s="28" customFormat="1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s="28" customFormat="1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s="28" customFormat="1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s="28" customFormat="1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s="28" customFormat="1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s="28" customFormat="1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s="28" customFormat="1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s="28" customFormat="1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s="28" customFormat="1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s="28" customFormat="1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s="28" customFormat="1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s="28" customFormat="1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s="28" customFormat="1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s="28" customFormat="1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s="28" customFormat="1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s="28" customFormat="1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s="28" customFormat="1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s="28" customFormat="1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s="28" customFormat="1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s="28" customFormat="1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s="28" customFormat="1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s="28" customFormat="1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s="28" customFormat="1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s="28" customFormat="1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s="28" customFormat="1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s="28" customFormat="1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s="28" customFormat="1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s="28" customFormat="1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s="28" customFormat="1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s="28" customFormat="1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s="28" customFormat="1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s="28" customFormat="1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s="28" customFormat="1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s="28" customFormat="1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s="28" customFormat="1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s="28" customFormat="1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s="28" customFormat="1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s="28" customFormat="1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s="28" customFormat="1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s="28" customFormat="1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s="28" customFormat="1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s="28" customFormat="1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s="28" customFormat="1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s="28" customFormat="1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s="28" customFormat="1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s="28" customFormat="1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s="28" customFormat="1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s="28" customFormat="1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s="28" customFormat="1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s="28" customFormat="1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s="28" customFormat="1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s="28" customFormat="1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s="28" customFormat="1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s="28" customFormat="1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s="28" customFormat="1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s="28" customFormat="1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s="28" customFormat="1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s="28" customFormat="1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s="28" customFormat="1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s="28" customFormat="1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s="28" customFormat="1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s="28" customFormat="1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s="28" customFormat="1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s="28" customFormat="1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s="28" customFormat="1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s="28" customFormat="1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s="28" customFormat="1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s="28" customFormat="1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s="28" customFormat="1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s="28" customFormat="1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s="28" customFormat="1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s="28" customFormat="1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s="28" customFormat="1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s="28" customFormat="1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s="28" customFormat="1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s="28" customFormat="1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s="28" customFormat="1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s="28" customFormat="1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s="28" customFormat="1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s="28" customFormat="1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s="28" customFormat="1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s="28" customFormat="1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s="28" customFormat="1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s="28" customFormat="1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s="28" customFormat="1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s="28" customFormat="1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s="28" customFormat="1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s="28" customFormat="1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s="28" customFormat="1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s="28" customFormat="1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s="28" customFormat="1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s="28" customFormat="1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s="28" customFormat="1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s="28" customFormat="1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s="28" customFormat="1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s="28" customFormat="1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s="28" customFormat="1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s="28" customFormat="1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s="28" customFormat="1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s="28" customFormat="1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s="28" customFormat="1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s="28" customFormat="1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s="28" customFormat="1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s="28" customFormat="1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s="28" customFormat="1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s="28" customFormat="1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s="28" customFormat="1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s="28" customFormat="1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s="28" customFormat="1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s="28" customFormat="1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s="28" customFormat="1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s="28" customFormat="1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s="28" customFormat="1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s="28" customFormat="1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s="28" customFormat="1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s="28" customFormat="1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s="28" customFormat="1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s="28" customFormat="1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s="28" customFormat="1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s="28" customFormat="1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s="28" customFormat="1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s="28" customFormat="1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s="28" customFormat="1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s="28" customFormat="1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s="28" customFormat="1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s="28" customFormat="1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s="28" customFormat="1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s="28" customFormat="1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s="28" customFormat="1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s="28" customFormat="1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s="28" customFormat="1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s="28" customFormat="1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s="28" customFormat="1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s="28" customFormat="1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s="28" customFormat="1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s="28" customFormat="1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s="28" customFormat="1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s="28" customFormat="1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s="28" customFormat="1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s="28" customFormat="1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s="28" customFormat="1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s="28" customFormat="1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s="28" customFormat="1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s="28" customFormat="1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s="28" customFormat="1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s="28" customFormat="1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s="28" customFormat="1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s="28" customFormat="1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s="28" customFormat="1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s="28" customFormat="1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s="28" customFormat="1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s="28" customFormat="1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s="28" customFormat="1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s="28" customFormat="1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s="28" customFormat="1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s="28" customFormat="1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s="28" customFormat="1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s="28" customFormat="1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s="28" customFormat="1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s="28" customFormat="1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s="28" customFormat="1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s="28" customFormat="1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s="28" customFormat="1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s="28" customFormat="1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s="28" customFormat="1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s="28" customFormat="1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s="28" customFormat="1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s="28" customFormat="1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s="28" customFormat="1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s="28" customFormat="1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s="28" customFormat="1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s="28" customFormat="1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s="28" customFormat="1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s="28" customFormat="1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s="28" customFormat="1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s="28" customFormat="1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s="28" customFormat="1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s="28" customFormat="1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s="28" customFormat="1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s="28" customFormat="1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s="28" customFormat="1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s="28" customFormat="1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s="28" customFormat="1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s="28" customFormat="1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s="28" customFormat="1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s="28" customFormat="1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s="28" customFormat="1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s="28" customFormat="1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s="28" customFormat="1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s="28" customFormat="1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s="28" customFormat="1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s="28" customFormat="1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s="28" customFormat="1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s="28" customFormat="1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s="28" customFormat="1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s="28" customFormat="1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s="28" customFormat="1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s="28" customFormat="1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s="28" customFormat="1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s="28" customFormat="1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s="28" customFormat="1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s="28" customFormat="1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s="28" customFormat="1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s="28" customFormat="1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s="28" customFormat="1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s="28" customFormat="1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s="28" customFormat="1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s="28" customFormat="1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s="28" customFormat="1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s="28" customFormat="1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s="28" customFormat="1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s="28" customFormat="1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s="28" customFormat="1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s="28" customFormat="1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s="28" customFormat="1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s="28" customFormat="1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s="28" customFormat="1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s="28" customFormat="1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s="28" customFormat="1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3">
    <mergeCell ref="C1:F1"/>
    <mergeCell ref="B2:G2"/>
    <mergeCell ref="A4:H4"/>
  </mergeCells>
  <dataValidations count="2">
    <dataValidation type="list" allowBlank="1" sqref="C31:C55" xr:uid="{00000000-0002-0000-0100-000000000000}">
      <formula1>"ABC Agency,Career Fair,CareerBuilder,Company Website,Craigslist,Email,Indeed,Internal Applicant,LinkedIn"</formula1>
    </dataValidation>
    <dataValidation type="list" allowBlank="1" sqref="D31:D55" xr:uid="{00000000-0002-0000-0100-000001000000}">
      <formula1>"Application,Phone Screen,Interview,Offer,Hired,Closed"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3"/>
  <sheetViews>
    <sheetView workbookViewId="0">
      <selection activeCell="B2" sqref="B2:G2"/>
    </sheetView>
  </sheetViews>
  <sheetFormatPr baseColWidth="10" defaultColWidth="17.33203125" defaultRowHeight="15" customHeight="1"/>
  <cols>
    <col min="1" max="1" width="24.6640625" customWidth="1"/>
    <col min="2" max="2" width="26.83203125" customWidth="1"/>
    <col min="3" max="3" width="36.5" customWidth="1"/>
    <col min="4" max="4" width="26.5" customWidth="1"/>
    <col min="5" max="5" width="12.6640625" customWidth="1"/>
    <col min="6" max="6" width="24.5" customWidth="1"/>
    <col min="7" max="7" width="24.33203125" customWidth="1"/>
    <col min="8" max="8" width="20" customWidth="1"/>
    <col min="9" max="9" width="14.5" customWidth="1"/>
    <col min="10" max="10" width="20" customWidth="1"/>
    <col min="11" max="11" width="14.5" customWidth="1"/>
    <col min="12" max="12" width="20" customWidth="1"/>
    <col min="13" max="13" width="14.5" customWidth="1"/>
    <col min="14" max="14" width="21.6640625" customWidth="1"/>
    <col min="15" max="26" width="14.5" customWidth="1"/>
  </cols>
  <sheetData>
    <row r="1" spans="1:26" ht="36" customHeight="1">
      <c r="A1" s="3"/>
      <c r="B1" s="4"/>
      <c r="C1" s="94" t="s">
        <v>1</v>
      </c>
      <c r="D1" s="95"/>
      <c r="E1" s="95"/>
      <c r="F1" s="9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">
      <c r="A2" s="6"/>
      <c r="B2" s="102" t="str">
        <f>HYPERLINK("https://go.paycor.com/view-demo.html?utm_source=spreadsheet&amp;utm_medium=referral&amp;utm_campaign=recruiting-metrics-spreadsheet","Ready to go beyond this spreadsheet and automate everything? Click here to request a demo and learn how Paycor can help!")</f>
        <v>Ready to go beyond this spreadsheet and automate everything? Click here to request a demo and learn how Paycor can help!</v>
      </c>
      <c r="C2" s="95"/>
      <c r="D2" s="95"/>
      <c r="E2" s="95"/>
      <c r="F2" s="95"/>
      <c r="G2" s="95"/>
      <c r="H2" s="6"/>
      <c r="I2" s="6"/>
      <c r="J2" s="6"/>
      <c r="K2" s="6"/>
      <c r="L2" s="6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>
      <c r="A4" s="96" t="s">
        <v>2</v>
      </c>
      <c r="B4" s="97"/>
      <c r="C4" s="97"/>
      <c r="D4" s="97"/>
      <c r="E4" s="97"/>
      <c r="F4" s="97"/>
      <c r="G4" s="97"/>
      <c r="H4" s="98"/>
      <c r="I4" s="5"/>
      <c r="J4" s="5"/>
      <c r="K4" s="5"/>
      <c r="L4" s="5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8" customFormat="1" ht="14">
      <c r="A5" s="50" t="s">
        <v>3</v>
      </c>
      <c r="B5" s="81">
        <v>42400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28" customFormat="1" ht="14">
      <c r="A6" s="85" t="s">
        <v>4</v>
      </c>
      <c r="B6" s="86" t="s">
        <v>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s="28" customFormat="1" ht="14">
      <c r="A7" s="50" t="s">
        <v>6</v>
      </c>
      <c r="B7" s="80" t="s">
        <v>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3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">
      <c r="A9" s="4"/>
      <c r="B9" s="4"/>
      <c r="C9" s="4"/>
      <c r="D9" s="4"/>
      <c r="E9" s="4"/>
      <c r="F9" s="4"/>
      <c r="G9" s="4"/>
      <c r="H9" s="9"/>
      <c r="I9" s="9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">
      <c r="A10" s="4"/>
      <c r="B10" s="4"/>
      <c r="C10" s="4"/>
      <c r="D10" s="4"/>
      <c r="E10" s="4"/>
      <c r="F10" s="4"/>
      <c r="G10" s="4"/>
      <c r="H10" s="9"/>
      <c r="I10" s="9"/>
      <c r="J10" s="9"/>
      <c r="K10" s="9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">
      <c r="A11" s="4"/>
      <c r="B11" s="4"/>
      <c r="C11" s="4"/>
      <c r="D11" s="4"/>
      <c r="E11" s="4"/>
      <c r="F11" s="4"/>
      <c r="G11" s="4"/>
      <c r="H11" s="9"/>
      <c r="I11" s="9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">
      <c r="A12" s="4"/>
      <c r="B12" s="4"/>
      <c r="C12" s="4"/>
      <c r="D12" s="4"/>
      <c r="E12" s="4"/>
      <c r="F12" s="4"/>
      <c r="G12" s="4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">
      <c r="A13" s="4"/>
      <c r="B13" s="4"/>
      <c r="C13" s="4"/>
      <c r="D13" s="4"/>
      <c r="E13" s="4"/>
      <c r="F13" s="4"/>
      <c r="G13" s="4"/>
      <c r="H13" s="9"/>
      <c r="I13" s="9"/>
      <c r="J13" s="9"/>
      <c r="K13" s="9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">
      <c r="A14" s="4"/>
      <c r="B14" s="4"/>
      <c r="C14" s="4"/>
      <c r="D14" s="4"/>
      <c r="E14" s="4"/>
      <c r="F14" s="4"/>
      <c r="G14" s="4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">
      <c r="A15" s="4"/>
      <c r="B15" s="4"/>
      <c r="C15" s="4"/>
      <c r="D15" s="4"/>
      <c r="E15" s="4"/>
      <c r="F15" s="4"/>
      <c r="G15" s="4"/>
      <c r="H15" s="9"/>
      <c r="I15" s="9"/>
      <c r="J15" s="9"/>
      <c r="K15" s="9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">
      <c r="A16" s="4"/>
      <c r="B16" s="4"/>
      <c r="C16" s="4"/>
      <c r="D16" s="4"/>
      <c r="E16" s="4"/>
      <c r="F16" s="4"/>
      <c r="G16" s="4"/>
      <c r="H16" s="9"/>
      <c r="I16" s="9"/>
      <c r="J16" s="9"/>
      <c r="K16" s="9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">
      <c r="A17" s="4"/>
      <c r="B17" s="4"/>
      <c r="C17" s="4"/>
      <c r="D17" s="4"/>
      <c r="E17" s="4"/>
      <c r="F17" s="4"/>
      <c r="G17" s="4"/>
      <c r="H17" s="9"/>
      <c r="I17" s="9"/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">
      <c r="A18" s="4"/>
      <c r="B18" s="4"/>
      <c r="C18" s="4"/>
      <c r="D18" s="4"/>
      <c r="E18" s="4"/>
      <c r="F18" s="4"/>
      <c r="G18" s="4"/>
      <c r="H18" s="9"/>
      <c r="I18" s="9"/>
      <c r="J18" s="9"/>
      <c r="K18" s="9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8" customFormat="1" ht="7.5" customHeight="1">
      <c r="A20" s="31"/>
      <c r="B20" s="31"/>
      <c r="C20" s="31"/>
      <c r="D20" s="31"/>
      <c r="E20" s="32"/>
      <c r="F20" s="31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28" customFormat="1" ht="16.5" customHeight="1">
      <c r="A21" s="33"/>
      <c r="B21" s="33" t="s">
        <v>8</v>
      </c>
      <c r="C21" s="33" t="s">
        <v>9</v>
      </c>
      <c r="D21" s="34" t="s">
        <v>10</v>
      </c>
      <c r="E21" s="35"/>
      <c r="F21" s="33" t="s">
        <v>11</v>
      </c>
      <c r="G21" s="36" t="s">
        <v>12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28" customFormat="1" ht="14">
      <c r="A22" s="37" t="s">
        <v>13</v>
      </c>
      <c r="B22" s="38">
        <f>COUNTIF($D$31:$D$55,"application")</f>
        <v>1</v>
      </c>
      <c r="C22" s="38">
        <f>COUNTA(E31:E55)</f>
        <v>8</v>
      </c>
      <c r="D22" s="39" t="s">
        <v>14</v>
      </c>
      <c r="E22" s="40"/>
      <c r="F22" s="39" t="s">
        <v>15</v>
      </c>
      <c r="G22" s="41">
        <f>AVERAGE($F$31:$F$55)</f>
        <v>12.5</v>
      </c>
      <c r="H22" s="42"/>
      <c r="I22" s="42"/>
      <c r="J22" s="42"/>
      <c r="K22" s="42"/>
      <c r="L22" s="42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28" customFormat="1" ht="14">
      <c r="A23" s="43" t="s">
        <v>16</v>
      </c>
      <c r="B23" s="44">
        <f>COUNTIF($D$31:$D$55,"phone screen")</f>
        <v>2</v>
      </c>
      <c r="C23" s="44">
        <f>COUNTA(G31:G55)</f>
        <v>6</v>
      </c>
      <c r="D23" s="45">
        <f>C23/C22</f>
        <v>0.75</v>
      </c>
      <c r="E23" s="40"/>
      <c r="F23" s="46" t="s">
        <v>17</v>
      </c>
      <c r="G23" s="47">
        <f>AVERAGE($H$31:$H$55)</f>
        <v>22</v>
      </c>
      <c r="H23" s="42"/>
      <c r="I23" s="42"/>
      <c r="J23" s="42"/>
      <c r="K23" s="42"/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28" customFormat="1" ht="14">
      <c r="A24" s="37" t="s">
        <v>18</v>
      </c>
      <c r="B24" s="38">
        <f>COUNTIF($D$31:$D$55,"Interview")</f>
        <v>1</v>
      </c>
      <c r="C24" s="38">
        <f>COUNTA(I31:I55)</f>
        <v>4</v>
      </c>
      <c r="D24" s="48">
        <f>C24/C22</f>
        <v>0.5</v>
      </c>
      <c r="E24" s="40"/>
      <c r="F24" s="39" t="s">
        <v>19</v>
      </c>
      <c r="G24" s="41">
        <f>AVERAGE($J$31:$J$55)</f>
        <v>4.333333333333333</v>
      </c>
      <c r="H24" s="42"/>
      <c r="I24" s="42"/>
      <c r="J24" s="42"/>
      <c r="K24" s="42"/>
      <c r="L24" s="4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28" customFormat="1" ht="14">
      <c r="A25" s="43" t="s">
        <v>20</v>
      </c>
      <c r="B25" s="44">
        <f>COUNTIF($D$31:$D$55,"offer")</f>
        <v>2</v>
      </c>
      <c r="C25" s="44">
        <f>COUNTA(K31:K55)</f>
        <v>3</v>
      </c>
      <c r="D25" s="45">
        <f>C25/C22</f>
        <v>0.375</v>
      </c>
      <c r="E25" s="40"/>
      <c r="F25" s="46" t="s">
        <v>21</v>
      </c>
      <c r="G25" s="47">
        <f>AVERAGE($L$31:$L$55)</f>
        <v>14</v>
      </c>
      <c r="H25" s="42"/>
      <c r="I25" s="42"/>
      <c r="J25" s="42"/>
      <c r="K25" s="42"/>
      <c r="L25" s="42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28" customFormat="1" ht="14">
      <c r="A26" s="37" t="s">
        <v>22</v>
      </c>
      <c r="B26" s="38">
        <f>COUNTIF($D$31:$D$55,"hired")</f>
        <v>1</v>
      </c>
      <c r="C26" s="38">
        <f>COUNTA(M31:M55)</f>
        <v>1</v>
      </c>
      <c r="D26" s="48">
        <f>C26/C22</f>
        <v>0.125</v>
      </c>
      <c r="E26" s="40"/>
      <c r="F26" s="49"/>
      <c r="G26" s="40"/>
      <c r="H26" s="42"/>
      <c r="I26" s="42"/>
      <c r="J26" s="42"/>
      <c r="K26" s="42"/>
      <c r="L26" s="4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28" customFormat="1" ht="14">
      <c r="A27" s="43" t="s">
        <v>23</v>
      </c>
      <c r="B27" s="44">
        <f>COUNTIF($D$31:$D$55,"closed")</f>
        <v>1</v>
      </c>
      <c r="C27" s="44">
        <f>COUNTA(M32:M55)</f>
        <v>1</v>
      </c>
      <c r="D27" s="45">
        <f>C27/C26</f>
        <v>1</v>
      </c>
      <c r="E27" s="40"/>
      <c r="F27" s="49"/>
      <c r="G27" s="40"/>
      <c r="H27" s="42"/>
      <c r="I27" s="42"/>
      <c r="J27" s="42"/>
      <c r="K27" s="42"/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28" customFormat="1" ht="14">
      <c r="A28" s="50"/>
      <c r="B28" s="51"/>
      <c r="C28" s="51"/>
      <c r="D28" s="52"/>
      <c r="E28" s="42"/>
      <c r="F28" s="53"/>
      <c r="G28" s="42"/>
      <c r="H28" s="53"/>
      <c r="I28" s="42"/>
      <c r="J28" s="42"/>
      <c r="K28" s="42"/>
      <c r="L28" s="42"/>
      <c r="M28" s="42"/>
      <c r="N28" s="42"/>
      <c r="O28" s="42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28" customFormat="1" ht="7.5" customHeight="1">
      <c r="A29" s="54"/>
      <c r="B29" s="54"/>
      <c r="C29" s="55"/>
      <c r="D29" s="56"/>
      <c r="E29" s="57"/>
      <c r="F29" s="58"/>
      <c r="G29" s="57"/>
      <c r="H29" s="58"/>
      <c r="I29" s="57"/>
      <c r="J29" s="58"/>
      <c r="K29" s="57"/>
      <c r="L29" s="58"/>
      <c r="M29" s="57"/>
      <c r="N29" s="57"/>
      <c r="O29" s="57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s="28" customFormat="1" ht="16.5" customHeight="1">
      <c r="A30" s="60" t="s">
        <v>24</v>
      </c>
      <c r="B30" s="60" t="s">
        <v>25</v>
      </c>
      <c r="C30" s="60" t="s">
        <v>26</v>
      </c>
      <c r="D30" s="60" t="s">
        <v>27</v>
      </c>
      <c r="E30" s="60" t="s">
        <v>13</v>
      </c>
      <c r="F30" s="60" t="s">
        <v>28</v>
      </c>
      <c r="G30" s="60" t="s">
        <v>16</v>
      </c>
      <c r="H30" s="60" t="s">
        <v>28</v>
      </c>
      <c r="I30" s="60" t="s">
        <v>18</v>
      </c>
      <c r="J30" s="60" t="s">
        <v>28</v>
      </c>
      <c r="K30" s="60" t="s">
        <v>20</v>
      </c>
      <c r="L30" s="60" t="s">
        <v>28</v>
      </c>
      <c r="M30" s="60" t="s">
        <v>22</v>
      </c>
      <c r="N30" s="60" t="s">
        <v>29</v>
      </c>
      <c r="O30" s="60" t="s">
        <v>30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s="28" customFormat="1" ht="14">
      <c r="A31" s="61" t="s">
        <v>31</v>
      </c>
      <c r="B31" s="62" t="s">
        <v>32</v>
      </c>
      <c r="C31" s="61" t="s">
        <v>33</v>
      </c>
      <c r="D31" s="61" t="s">
        <v>20</v>
      </c>
      <c r="E31" s="63">
        <v>42767</v>
      </c>
      <c r="F31" s="64">
        <f t="shared" ref="F31:F55" si="0">IF(G31-E31&lt;=0,"Did Not Progress",G31-E31)</f>
        <v>13</v>
      </c>
      <c r="G31" s="63">
        <v>42780</v>
      </c>
      <c r="H31" s="64">
        <f t="shared" ref="H31:H55" si="1">IF(I31-G31&lt;=0,"Did Not Progress",I31-G31)</f>
        <v>24</v>
      </c>
      <c r="I31" s="63">
        <v>42804</v>
      </c>
      <c r="J31" s="64">
        <f t="shared" ref="J31:J55" si="2">IF(K31-I31&lt;=0,"Did Not Progress",K31-I31)</f>
        <v>8</v>
      </c>
      <c r="K31" s="63">
        <v>42812</v>
      </c>
      <c r="L31" s="64" t="str">
        <f t="shared" ref="L31:L55" si="3">IF(M31-K31&lt;=0,"Did Not Progress",M31-K31)</f>
        <v>Did Not Progress</v>
      </c>
      <c r="M31" s="63"/>
      <c r="N31" s="61"/>
      <c r="O31" s="61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28" customFormat="1" ht="14">
      <c r="A32" s="65" t="s">
        <v>34</v>
      </c>
      <c r="B32" s="66" t="s">
        <v>32</v>
      </c>
      <c r="C32" s="65" t="s">
        <v>35</v>
      </c>
      <c r="D32" s="65" t="s">
        <v>37</v>
      </c>
      <c r="E32" s="67">
        <v>42779</v>
      </c>
      <c r="F32" s="68">
        <f t="shared" si="0"/>
        <v>32</v>
      </c>
      <c r="G32" s="67">
        <v>42811</v>
      </c>
      <c r="H32" s="68">
        <f t="shared" si="1"/>
        <v>1</v>
      </c>
      <c r="I32" s="67">
        <v>42812</v>
      </c>
      <c r="J32" s="68">
        <f t="shared" si="2"/>
        <v>2</v>
      </c>
      <c r="K32" s="67">
        <v>42814</v>
      </c>
      <c r="L32" s="68">
        <f t="shared" si="3"/>
        <v>14</v>
      </c>
      <c r="M32" s="67">
        <v>42828</v>
      </c>
      <c r="N32" s="65"/>
      <c r="O32" s="65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28" customFormat="1" ht="14">
      <c r="A33" s="61" t="s">
        <v>38</v>
      </c>
      <c r="B33" s="62" t="s">
        <v>32</v>
      </c>
      <c r="C33" s="61" t="s">
        <v>35</v>
      </c>
      <c r="D33" s="61" t="s">
        <v>13</v>
      </c>
      <c r="E33" s="63">
        <v>42770</v>
      </c>
      <c r="F33" s="64" t="str">
        <f t="shared" si="0"/>
        <v>Did Not Progress</v>
      </c>
      <c r="G33" s="63"/>
      <c r="H33" s="64" t="str">
        <f t="shared" si="1"/>
        <v>Did Not Progress</v>
      </c>
      <c r="I33" s="63"/>
      <c r="J33" s="64" t="str">
        <f t="shared" si="2"/>
        <v>Did Not Progress</v>
      </c>
      <c r="K33" s="63"/>
      <c r="L33" s="64" t="str">
        <f t="shared" si="3"/>
        <v>Did Not Progress</v>
      </c>
      <c r="M33" s="63"/>
      <c r="N33" s="61"/>
      <c r="O33" s="61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28" customFormat="1" ht="14">
      <c r="A34" s="65" t="s">
        <v>39</v>
      </c>
      <c r="B34" s="66" t="s">
        <v>32</v>
      </c>
      <c r="C34" s="65" t="s">
        <v>40</v>
      </c>
      <c r="D34" s="65" t="s">
        <v>23</v>
      </c>
      <c r="E34" s="67">
        <v>42793</v>
      </c>
      <c r="F34" s="68">
        <f t="shared" si="0"/>
        <v>5</v>
      </c>
      <c r="G34" s="67">
        <v>42798</v>
      </c>
      <c r="H34" s="68" t="str">
        <f t="shared" si="1"/>
        <v>Did Not Progress</v>
      </c>
      <c r="I34" s="67"/>
      <c r="J34" s="68" t="str">
        <f t="shared" si="2"/>
        <v>Did Not Progress</v>
      </c>
      <c r="K34" s="67"/>
      <c r="L34" s="68" t="str">
        <f t="shared" si="3"/>
        <v>Did Not Progress</v>
      </c>
      <c r="M34" s="67"/>
      <c r="N34" s="65"/>
      <c r="O34" s="65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28" customFormat="1" ht="14">
      <c r="A35" s="61" t="s">
        <v>42</v>
      </c>
      <c r="B35" s="62" t="s">
        <v>32</v>
      </c>
      <c r="C35" s="61" t="s">
        <v>41</v>
      </c>
      <c r="D35" s="61" t="s">
        <v>16</v>
      </c>
      <c r="E35" s="63">
        <v>42779</v>
      </c>
      <c r="F35" s="64">
        <f t="shared" si="0"/>
        <v>8</v>
      </c>
      <c r="G35" s="63">
        <v>42787</v>
      </c>
      <c r="H35" s="64" t="str">
        <f t="shared" si="1"/>
        <v>Did Not Progress</v>
      </c>
      <c r="I35" s="63"/>
      <c r="J35" s="64" t="str">
        <f t="shared" si="2"/>
        <v>Did Not Progress</v>
      </c>
      <c r="K35" s="63"/>
      <c r="L35" s="64" t="str">
        <f t="shared" si="3"/>
        <v>Did Not Progress</v>
      </c>
      <c r="M35" s="63"/>
      <c r="N35" s="61"/>
      <c r="O35" s="6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28" customFormat="1" ht="14">
      <c r="A36" s="65" t="s">
        <v>43</v>
      </c>
      <c r="B36" s="66" t="s">
        <v>32</v>
      </c>
      <c r="C36" s="65" t="s">
        <v>44</v>
      </c>
      <c r="D36" s="65" t="s">
        <v>18</v>
      </c>
      <c r="E36" s="67">
        <v>42774</v>
      </c>
      <c r="F36" s="68">
        <f t="shared" si="0"/>
        <v>5</v>
      </c>
      <c r="G36" s="67">
        <v>42779</v>
      </c>
      <c r="H36" s="68">
        <f t="shared" si="1"/>
        <v>35</v>
      </c>
      <c r="I36" s="67">
        <v>42814</v>
      </c>
      <c r="J36" s="68" t="str">
        <f t="shared" si="2"/>
        <v>Did Not Progress</v>
      </c>
      <c r="K36" s="67"/>
      <c r="L36" s="68" t="str">
        <f t="shared" si="3"/>
        <v>Did Not Progress</v>
      </c>
      <c r="M36" s="67"/>
      <c r="N36" s="65"/>
      <c r="O36" s="65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28" customFormat="1" ht="14">
      <c r="A37" s="61" t="s">
        <v>45</v>
      </c>
      <c r="B37" s="62" t="s">
        <v>32</v>
      </c>
      <c r="C37" s="61" t="s">
        <v>46</v>
      </c>
      <c r="D37" s="61" t="s">
        <v>20</v>
      </c>
      <c r="E37" s="63">
        <v>42775</v>
      </c>
      <c r="F37" s="64">
        <f t="shared" si="0"/>
        <v>12</v>
      </c>
      <c r="G37" s="63">
        <v>42787</v>
      </c>
      <c r="H37" s="64">
        <f t="shared" si="1"/>
        <v>28</v>
      </c>
      <c r="I37" s="63">
        <v>42815</v>
      </c>
      <c r="J37" s="64">
        <f t="shared" si="2"/>
        <v>3</v>
      </c>
      <c r="K37" s="63">
        <v>42818</v>
      </c>
      <c r="L37" s="64" t="str">
        <f t="shared" si="3"/>
        <v>Did Not Progress</v>
      </c>
      <c r="M37" s="63"/>
      <c r="N37" s="61"/>
      <c r="O37" s="6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28" customFormat="1" ht="14">
      <c r="A38" s="65" t="s">
        <v>47</v>
      </c>
      <c r="B38" s="66" t="s">
        <v>32</v>
      </c>
      <c r="C38" s="65" t="s">
        <v>48</v>
      </c>
      <c r="D38" s="65" t="s">
        <v>16</v>
      </c>
      <c r="E38" s="67">
        <v>42765</v>
      </c>
      <c r="F38" s="68" t="str">
        <f t="shared" si="0"/>
        <v>Did Not Progress</v>
      </c>
      <c r="G38" s="67"/>
      <c r="H38" s="68" t="str">
        <f t="shared" si="1"/>
        <v>Did Not Progress</v>
      </c>
      <c r="I38" s="67"/>
      <c r="J38" s="68" t="str">
        <f t="shared" si="2"/>
        <v>Did Not Progress</v>
      </c>
      <c r="K38" s="67"/>
      <c r="L38" s="68" t="str">
        <f t="shared" si="3"/>
        <v>Did Not Progress</v>
      </c>
      <c r="M38" s="67"/>
      <c r="N38" s="65"/>
      <c r="O38" s="65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s="28" customFormat="1" ht="14">
      <c r="A39" s="61" t="s">
        <v>49</v>
      </c>
      <c r="B39" s="62" t="s">
        <v>32</v>
      </c>
      <c r="C39" s="61" t="s">
        <v>46</v>
      </c>
      <c r="D39" s="61"/>
      <c r="E39" s="63"/>
      <c r="F39" s="64" t="str">
        <f t="shared" si="0"/>
        <v>Did Not Progress</v>
      </c>
      <c r="G39" s="63"/>
      <c r="H39" s="64" t="str">
        <f t="shared" si="1"/>
        <v>Did Not Progress</v>
      </c>
      <c r="I39" s="63"/>
      <c r="J39" s="64" t="str">
        <f t="shared" si="2"/>
        <v>Did Not Progress</v>
      </c>
      <c r="K39" s="63"/>
      <c r="L39" s="64" t="str">
        <f t="shared" si="3"/>
        <v>Did Not Progress</v>
      </c>
      <c r="M39" s="63"/>
      <c r="N39" s="61"/>
      <c r="O39" s="61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s="28" customFormat="1" ht="14">
      <c r="A40" s="65" t="s">
        <v>49</v>
      </c>
      <c r="B40" s="66" t="s">
        <v>32</v>
      </c>
      <c r="C40" s="65" t="s">
        <v>50</v>
      </c>
      <c r="D40" s="65"/>
      <c r="E40" s="67"/>
      <c r="F40" s="68" t="str">
        <f t="shared" si="0"/>
        <v>Did Not Progress</v>
      </c>
      <c r="G40" s="67"/>
      <c r="H40" s="68" t="str">
        <f t="shared" si="1"/>
        <v>Did Not Progress</v>
      </c>
      <c r="I40" s="67"/>
      <c r="J40" s="68" t="str">
        <f t="shared" si="2"/>
        <v>Did Not Progress</v>
      </c>
      <c r="K40" s="67"/>
      <c r="L40" s="68" t="str">
        <f t="shared" si="3"/>
        <v>Did Not Progress</v>
      </c>
      <c r="M40" s="67"/>
      <c r="N40" s="65"/>
      <c r="O40" s="65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s="28" customFormat="1" ht="14">
      <c r="A41" s="61" t="s">
        <v>49</v>
      </c>
      <c r="B41" s="62" t="s">
        <v>32</v>
      </c>
      <c r="C41" s="61" t="s">
        <v>40</v>
      </c>
      <c r="D41" s="61"/>
      <c r="E41" s="63"/>
      <c r="F41" s="64" t="str">
        <f t="shared" si="0"/>
        <v>Did Not Progress</v>
      </c>
      <c r="G41" s="63"/>
      <c r="H41" s="64" t="str">
        <f t="shared" si="1"/>
        <v>Did Not Progress</v>
      </c>
      <c r="I41" s="63"/>
      <c r="J41" s="64" t="str">
        <f t="shared" si="2"/>
        <v>Did Not Progress</v>
      </c>
      <c r="K41" s="63"/>
      <c r="L41" s="64" t="str">
        <f t="shared" si="3"/>
        <v>Did Not Progress</v>
      </c>
      <c r="M41" s="63"/>
      <c r="N41" s="61"/>
      <c r="O41" s="61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s="28" customFormat="1" ht="14">
      <c r="A42" s="65" t="s">
        <v>49</v>
      </c>
      <c r="B42" s="66" t="s">
        <v>32</v>
      </c>
      <c r="C42" s="65" t="s">
        <v>40</v>
      </c>
      <c r="D42" s="65"/>
      <c r="E42" s="67"/>
      <c r="F42" s="68" t="str">
        <f t="shared" si="0"/>
        <v>Did Not Progress</v>
      </c>
      <c r="G42" s="67"/>
      <c r="H42" s="68" t="str">
        <f t="shared" si="1"/>
        <v>Did Not Progress</v>
      </c>
      <c r="I42" s="67"/>
      <c r="J42" s="68" t="str">
        <f t="shared" si="2"/>
        <v>Did Not Progress</v>
      </c>
      <c r="K42" s="67"/>
      <c r="L42" s="68" t="str">
        <f t="shared" si="3"/>
        <v>Did Not Progress</v>
      </c>
      <c r="M42" s="67"/>
      <c r="N42" s="65"/>
      <c r="O42" s="65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s="28" customFormat="1" ht="14">
      <c r="A43" s="61" t="s">
        <v>49</v>
      </c>
      <c r="B43" s="62" t="s">
        <v>32</v>
      </c>
      <c r="C43" s="61"/>
      <c r="D43" s="61"/>
      <c r="E43" s="63"/>
      <c r="F43" s="64" t="str">
        <f t="shared" si="0"/>
        <v>Did Not Progress</v>
      </c>
      <c r="G43" s="63"/>
      <c r="H43" s="64" t="str">
        <f t="shared" si="1"/>
        <v>Did Not Progress</v>
      </c>
      <c r="I43" s="63"/>
      <c r="J43" s="64" t="str">
        <f t="shared" si="2"/>
        <v>Did Not Progress</v>
      </c>
      <c r="K43" s="63"/>
      <c r="L43" s="64" t="str">
        <f t="shared" si="3"/>
        <v>Did Not Progress</v>
      </c>
      <c r="M43" s="63"/>
      <c r="N43" s="61"/>
      <c r="O43" s="61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s="28" customFormat="1" ht="14">
      <c r="A44" s="65" t="s">
        <v>49</v>
      </c>
      <c r="B44" s="66" t="s">
        <v>32</v>
      </c>
      <c r="C44" s="65"/>
      <c r="D44" s="65"/>
      <c r="E44" s="67"/>
      <c r="F44" s="68" t="str">
        <f t="shared" si="0"/>
        <v>Did Not Progress</v>
      </c>
      <c r="G44" s="67"/>
      <c r="H44" s="68" t="str">
        <f t="shared" si="1"/>
        <v>Did Not Progress</v>
      </c>
      <c r="I44" s="67"/>
      <c r="J44" s="68" t="str">
        <f t="shared" si="2"/>
        <v>Did Not Progress</v>
      </c>
      <c r="K44" s="67"/>
      <c r="L44" s="68" t="str">
        <f t="shared" si="3"/>
        <v>Did Not Progress</v>
      </c>
      <c r="M44" s="67"/>
      <c r="N44" s="65"/>
      <c r="O44" s="6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s="28" customFormat="1" ht="14">
      <c r="A45" s="61" t="s">
        <v>49</v>
      </c>
      <c r="B45" s="62" t="s">
        <v>32</v>
      </c>
      <c r="C45" s="61"/>
      <c r="D45" s="61"/>
      <c r="E45" s="63"/>
      <c r="F45" s="64" t="str">
        <f t="shared" si="0"/>
        <v>Did Not Progress</v>
      </c>
      <c r="G45" s="63"/>
      <c r="H45" s="64" t="str">
        <f t="shared" si="1"/>
        <v>Did Not Progress</v>
      </c>
      <c r="I45" s="63"/>
      <c r="J45" s="64" t="str">
        <f t="shared" si="2"/>
        <v>Did Not Progress</v>
      </c>
      <c r="K45" s="63"/>
      <c r="L45" s="64" t="str">
        <f t="shared" si="3"/>
        <v>Did Not Progress</v>
      </c>
      <c r="M45" s="63"/>
      <c r="N45" s="61"/>
      <c r="O45" s="6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s="28" customFormat="1" ht="14">
      <c r="A46" s="65" t="s">
        <v>49</v>
      </c>
      <c r="B46" s="66" t="s">
        <v>32</v>
      </c>
      <c r="C46" s="65"/>
      <c r="D46" s="65"/>
      <c r="E46" s="67"/>
      <c r="F46" s="68" t="str">
        <f t="shared" si="0"/>
        <v>Did Not Progress</v>
      </c>
      <c r="G46" s="67"/>
      <c r="H46" s="68" t="str">
        <f t="shared" si="1"/>
        <v>Did Not Progress</v>
      </c>
      <c r="I46" s="67"/>
      <c r="J46" s="68" t="str">
        <f t="shared" si="2"/>
        <v>Did Not Progress</v>
      </c>
      <c r="K46" s="67"/>
      <c r="L46" s="68" t="str">
        <f t="shared" si="3"/>
        <v>Did Not Progress</v>
      </c>
      <c r="M46" s="67"/>
      <c r="N46" s="65"/>
      <c r="O46" s="6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s="28" customFormat="1" ht="14">
      <c r="A47" s="61" t="s">
        <v>49</v>
      </c>
      <c r="B47" s="62" t="s">
        <v>32</v>
      </c>
      <c r="C47" s="61"/>
      <c r="D47" s="61"/>
      <c r="E47" s="63"/>
      <c r="F47" s="64" t="str">
        <f t="shared" si="0"/>
        <v>Did Not Progress</v>
      </c>
      <c r="G47" s="63"/>
      <c r="H47" s="64" t="str">
        <f t="shared" si="1"/>
        <v>Did Not Progress</v>
      </c>
      <c r="I47" s="63"/>
      <c r="J47" s="64" t="str">
        <f t="shared" si="2"/>
        <v>Did Not Progress</v>
      </c>
      <c r="K47" s="63"/>
      <c r="L47" s="64" t="str">
        <f t="shared" si="3"/>
        <v>Did Not Progress</v>
      </c>
      <c r="M47" s="63"/>
      <c r="N47" s="61"/>
      <c r="O47" s="6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8" customFormat="1" ht="14">
      <c r="A48" s="65" t="s">
        <v>49</v>
      </c>
      <c r="B48" s="66" t="s">
        <v>32</v>
      </c>
      <c r="C48" s="65"/>
      <c r="D48" s="65"/>
      <c r="E48" s="67"/>
      <c r="F48" s="68" t="str">
        <f t="shared" si="0"/>
        <v>Did Not Progress</v>
      </c>
      <c r="G48" s="67"/>
      <c r="H48" s="68" t="str">
        <f t="shared" si="1"/>
        <v>Did Not Progress</v>
      </c>
      <c r="I48" s="67"/>
      <c r="J48" s="68" t="str">
        <f t="shared" si="2"/>
        <v>Did Not Progress</v>
      </c>
      <c r="K48" s="67"/>
      <c r="L48" s="68" t="str">
        <f t="shared" si="3"/>
        <v>Did Not Progress</v>
      </c>
      <c r="M48" s="67"/>
      <c r="N48" s="65"/>
      <c r="O48" s="6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s="28" customFormat="1" ht="14">
      <c r="A49" s="61" t="s">
        <v>49</v>
      </c>
      <c r="B49" s="62" t="s">
        <v>32</v>
      </c>
      <c r="C49" s="61"/>
      <c r="D49" s="61"/>
      <c r="E49" s="63"/>
      <c r="F49" s="64" t="str">
        <f t="shared" si="0"/>
        <v>Did Not Progress</v>
      </c>
      <c r="G49" s="63"/>
      <c r="H49" s="64" t="str">
        <f t="shared" si="1"/>
        <v>Did Not Progress</v>
      </c>
      <c r="I49" s="63"/>
      <c r="J49" s="64" t="str">
        <f t="shared" si="2"/>
        <v>Did Not Progress</v>
      </c>
      <c r="K49" s="63"/>
      <c r="L49" s="64" t="str">
        <f t="shared" si="3"/>
        <v>Did Not Progress</v>
      </c>
      <c r="M49" s="63"/>
      <c r="N49" s="61"/>
      <c r="O49" s="6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s="28" customFormat="1" ht="14">
      <c r="A50" s="65" t="s">
        <v>49</v>
      </c>
      <c r="B50" s="66" t="s">
        <v>32</v>
      </c>
      <c r="C50" s="65"/>
      <c r="D50" s="65"/>
      <c r="E50" s="67"/>
      <c r="F50" s="68" t="str">
        <f t="shared" si="0"/>
        <v>Did Not Progress</v>
      </c>
      <c r="G50" s="67"/>
      <c r="H50" s="68" t="str">
        <f t="shared" si="1"/>
        <v>Did Not Progress</v>
      </c>
      <c r="I50" s="67"/>
      <c r="J50" s="68" t="str">
        <f t="shared" si="2"/>
        <v>Did Not Progress</v>
      </c>
      <c r="K50" s="67"/>
      <c r="L50" s="68" t="str">
        <f t="shared" si="3"/>
        <v>Did Not Progress</v>
      </c>
      <c r="M50" s="67"/>
      <c r="N50" s="65"/>
      <c r="O50" s="6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28" customFormat="1" ht="14">
      <c r="A51" s="61" t="s">
        <v>49</v>
      </c>
      <c r="B51" s="62" t="s">
        <v>32</v>
      </c>
      <c r="C51" s="61"/>
      <c r="D51" s="61"/>
      <c r="E51" s="63"/>
      <c r="F51" s="64" t="str">
        <f t="shared" si="0"/>
        <v>Did Not Progress</v>
      </c>
      <c r="G51" s="63"/>
      <c r="H51" s="64" t="str">
        <f t="shared" si="1"/>
        <v>Did Not Progress</v>
      </c>
      <c r="I51" s="63"/>
      <c r="J51" s="64" t="str">
        <f t="shared" si="2"/>
        <v>Did Not Progress</v>
      </c>
      <c r="K51" s="63"/>
      <c r="L51" s="64" t="str">
        <f t="shared" si="3"/>
        <v>Did Not Progress</v>
      </c>
      <c r="M51" s="63"/>
      <c r="N51" s="61"/>
      <c r="O51" s="6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s="28" customFormat="1" ht="14">
      <c r="A52" s="65" t="s">
        <v>49</v>
      </c>
      <c r="B52" s="66" t="s">
        <v>32</v>
      </c>
      <c r="C52" s="65"/>
      <c r="D52" s="65"/>
      <c r="E52" s="67"/>
      <c r="F52" s="68" t="str">
        <f t="shared" si="0"/>
        <v>Did Not Progress</v>
      </c>
      <c r="G52" s="67"/>
      <c r="H52" s="68" t="str">
        <f t="shared" si="1"/>
        <v>Did Not Progress</v>
      </c>
      <c r="I52" s="67"/>
      <c r="J52" s="68" t="str">
        <f t="shared" si="2"/>
        <v>Did Not Progress</v>
      </c>
      <c r="K52" s="67"/>
      <c r="L52" s="68" t="str">
        <f t="shared" si="3"/>
        <v>Did Not Progress</v>
      </c>
      <c r="M52" s="67"/>
      <c r="N52" s="65"/>
      <c r="O52" s="6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s="28" customFormat="1" ht="14">
      <c r="A53" s="61" t="s">
        <v>49</v>
      </c>
      <c r="B53" s="62" t="s">
        <v>32</v>
      </c>
      <c r="C53" s="61"/>
      <c r="D53" s="61"/>
      <c r="E53" s="63"/>
      <c r="F53" s="64" t="str">
        <f t="shared" si="0"/>
        <v>Did Not Progress</v>
      </c>
      <c r="G53" s="63"/>
      <c r="H53" s="64" t="str">
        <f t="shared" si="1"/>
        <v>Did Not Progress</v>
      </c>
      <c r="I53" s="63"/>
      <c r="J53" s="64" t="str">
        <f t="shared" si="2"/>
        <v>Did Not Progress</v>
      </c>
      <c r="K53" s="63"/>
      <c r="L53" s="64" t="str">
        <f t="shared" si="3"/>
        <v>Did Not Progress</v>
      </c>
      <c r="M53" s="63"/>
      <c r="N53" s="61"/>
      <c r="O53" s="6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s="28" customFormat="1" ht="14">
      <c r="A54" s="65" t="s">
        <v>49</v>
      </c>
      <c r="B54" s="66" t="s">
        <v>32</v>
      </c>
      <c r="C54" s="65"/>
      <c r="D54" s="65"/>
      <c r="E54" s="67"/>
      <c r="F54" s="68" t="str">
        <f t="shared" si="0"/>
        <v>Did Not Progress</v>
      </c>
      <c r="G54" s="67"/>
      <c r="H54" s="68" t="str">
        <f t="shared" si="1"/>
        <v>Did Not Progress</v>
      </c>
      <c r="I54" s="67"/>
      <c r="J54" s="68" t="str">
        <f t="shared" si="2"/>
        <v>Did Not Progress</v>
      </c>
      <c r="K54" s="67"/>
      <c r="L54" s="68" t="str">
        <f t="shared" si="3"/>
        <v>Did Not Progress</v>
      </c>
      <c r="M54" s="67"/>
      <c r="N54" s="65"/>
      <c r="O54" s="6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28" customFormat="1" ht="14">
      <c r="A55" s="61" t="s">
        <v>49</v>
      </c>
      <c r="B55" s="62" t="s">
        <v>32</v>
      </c>
      <c r="C55" s="61"/>
      <c r="D55" s="61"/>
      <c r="E55" s="63"/>
      <c r="F55" s="64" t="str">
        <f t="shared" si="0"/>
        <v>Did Not Progress</v>
      </c>
      <c r="G55" s="63"/>
      <c r="H55" s="64" t="str">
        <f t="shared" si="1"/>
        <v>Did Not Progress</v>
      </c>
      <c r="I55" s="63"/>
      <c r="J55" s="64" t="str">
        <f t="shared" si="2"/>
        <v>Did Not Progress</v>
      </c>
      <c r="K55" s="63"/>
      <c r="L55" s="64" t="str">
        <f t="shared" si="3"/>
        <v>Did Not Progress</v>
      </c>
      <c r="M55" s="63"/>
      <c r="N55" s="61"/>
      <c r="O55" s="6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28" customFormat="1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s="28" customFormat="1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s="28" customFormat="1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s="28" customFormat="1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s="28" customFormat="1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s="28" customFormat="1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s="28" customFormat="1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s="28" customFormat="1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28" customFormat="1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28" customFormat="1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28" customFormat="1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28" customFormat="1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s="28" customFormat="1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s="28" customFormat="1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28" customFormat="1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28" customFormat="1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28" customFormat="1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28" customFormat="1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28" customFormat="1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28" customFormat="1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28" customFormat="1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28" customFormat="1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28" customFormat="1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28" customFormat="1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s="28" customFormat="1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s="28" customFormat="1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s="28" customFormat="1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s="28" customFormat="1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28" customFormat="1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s="28" customFormat="1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s="28" customFormat="1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s="28" customFormat="1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s="28" customFormat="1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s="28" customFormat="1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s="28" customFormat="1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s="28" customFormat="1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s="28" customFormat="1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s="28" customFormat="1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s="28" customFormat="1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s="28" customFormat="1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s="28" customFormat="1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s="28" customFormat="1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s="28" customFormat="1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s="28" customFormat="1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s="28" customFormat="1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s="28" customFormat="1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s="28" customFormat="1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s="28" customFormat="1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s="28" customFormat="1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s="28" customFormat="1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s="28" customFormat="1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s="28" customFormat="1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s="28" customFormat="1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s="28" customFormat="1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s="28" customFormat="1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s="28" customFormat="1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s="28" customFormat="1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s="28" customFormat="1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s="28" customFormat="1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s="28" customFormat="1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s="28" customFormat="1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s="28" customFormat="1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s="28" customFormat="1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s="28" customFormat="1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s="28" customFormat="1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s="28" customFormat="1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s="28" customFormat="1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s="28" customFormat="1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s="28" customFormat="1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s="28" customFormat="1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s="28" customFormat="1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s="28" customFormat="1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s="28" customFormat="1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s="28" customFormat="1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s="28" customFormat="1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s="28" customFormat="1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s="28" customFormat="1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s="28" customFormat="1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s="28" customFormat="1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s="28" customFormat="1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s="28" customFormat="1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s="28" customFormat="1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s="28" customFormat="1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s="28" customFormat="1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s="28" customFormat="1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s="28" customFormat="1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s="28" customFormat="1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s="28" customFormat="1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s="28" customFormat="1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s="28" customFormat="1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s="28" customFormat="1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s="28" customFormat="1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s="28" customFormat="1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s="28" customFormat="1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s="28" customFormat="1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s="28" customFormat="1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s="28" customFormat="1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s="28" customFormat="1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s="28" customFormat="1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s="28" customFormat="1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s="28" customFormat="1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s="28" customFormat="1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s="28" customFormat="1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s="28" customFormat="1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s="28" customFormat="1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s="28" customFormat="1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s="28" customFormat="1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s="28" customFormat="1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s="28" customFormat="1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s="28" customFormat="1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s="28" customFormat="1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s="28" customFormat="1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s="28" customFormat="1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s="28" customFormat="1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s="28" customFormat="1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s="28" customFormat="1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s="28" customFormat="1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s="28" customFormat="1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s="28" customFormat="1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s="28" customFormat="1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s="28" customFormat="1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s="28" customFormat="1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s="28" customFormat="1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s="28" customFormat="1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s="28" customFormat="1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s="28" customFormat="1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s="28" customFormat="1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s="28" customFormat="1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s="28" customFormat="1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s="28" customFormat="1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s="28" customFormat="1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s="28" customFormat="1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s="28" customFormat="1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s="28" customFormat="1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s="28" customFormat="1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s="28" customFormat="1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s="28" customFormat="1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s="28" customFormat="1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s="28" customFormat="1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s="28" customFormat="1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s="28" customFormat="1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s="28" customFormat="1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s="28" customFormat="1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s="28" customFormat="1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s="28" customFormat="1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s="28" customFormat="1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s="28" customFormat="1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s="28" customFormat="1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s="28" customFormat="1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s="28" customFormat="1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s="28" customFormat="1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s="28" customFormat="1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s="28" customFormat="1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s="28" customFormat="1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s="28" customFormat="1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s="28" customFormat="1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s="28" customFormat="1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s="28" customFormat="1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s="28" customFormat="1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s="28" customFormat="1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s="28" customFormat="1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s="28" customFormat="1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s="28" customFormat="1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s="28" customFormat="1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s="28" customFormat="1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s="28" customFormat="1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s="28" customFormat="1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s="28" customFormat="1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s="28" customFormat="1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s="28" customFormat="1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s="28" customFormat="1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s="28" customFormat="1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s="28" customFormat="1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s="28" customFormat="1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s="28" customFormat="1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s="28" customFormat="1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s="28" customFormat="1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s="28" customFormat="1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s="28" customFormat="1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s="28" customFormat="1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s="28" customFormat="1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s="28" customFormat="1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s="28" customFormat="1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s="28" customFormat="1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s="28" customFormat="1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s="28" customFormat="1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s="28" customFormat="1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s="28" customFormat="1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s="28" customFormat="1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s="28" customFormat="1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s="28" customFormat="1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s="28" customFormat="1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s="28" customFormat="1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s="28" customFormat="1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s="28" customFormat="1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s="28" customFormat="1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s="28" customFormat="1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s="28" customFormat="1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s="28" customFormat="1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s="28" customFormat="1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s="28" customFormat="1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s="28" customFormat="1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s="28" customFormat="1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s="28" customFormat="1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s="28" customFormat="1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s="28" customFormat="1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s="28" customFormat="1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s="28" customFormat="1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s="28" customFormat="1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s="28" customFormat="1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s="28" customFormat="1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s="28" customFormat="1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s="28" customFormat="1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s="28" customFormat="1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s="28" customFormat="1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s="28" customFormat="1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s="28" customFormat="1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s="28" customFormat="1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s="28" customFormat="1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s="28" customFormat="1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s="28" customFormat="1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s="28" customFormat="1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s="28" customFormat="1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s="28" customFormat="1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s="28" customFormat="1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s="28" customFormat="1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s="28" customFormat="1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s="28" customFormat="1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s="28" customFormat="1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s="28" customFormat="1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s="28" customFormat="1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s="28" customFormat="1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s="28" customFormat="1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s="28" customFormat="1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s="28" customFormat="1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s="28" customFormat="1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s="28" customFormat="1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s="28" customFormat="1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s="28" customFormat="1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s="28" customFormat="1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s="28" customFormat="1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s="28" customFormat="1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s="28" customFormat="1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s="28" customFormat="1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s="28" customFormat="1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s="28" customFormat="1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s="28" customFormat="1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s="28" customFormat="1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s="28" customFormat="1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s="28" customFormat="1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s="28" customFormat="1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s="28" customFormat="1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s="28" customFormat="1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s="28" customFormat="1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s="28" customFormat="1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s="28" customFormat="1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s="28" customFormat="1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s="28" customFormat="1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s="28" customFormat="1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s="28" customFormat="1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s="28" customFormat="1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s="28" customFormat="1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s="28" customFormat="1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s="28" customFormat="1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s="28" customFormat="1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s="28" customFormat="1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s="28" customFormat="1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s="28" customFormat="1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s="28" customFormat="1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s="28" customFormat="1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s="28" customFormat="1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s="28" customFormat="1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s="28" customFormat="1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s="28" customFormat="1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s="28" customFormat="1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s="28" customFormat="1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s="28" customFormat="1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s="28" customFormat="1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s="28" customFormat="1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s="28" customFormat="1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s="28" customFormat="1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s="28" customFormat="1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s="28" customFormat="1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s="28" customFormat="1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s="28" customFormat="1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s="28" customFormat="1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s="28" customFormat="1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s="28" customFormat="1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s="28" customFormat="1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s="28" customFormat="1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s="28" customFormat="1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s="28" customFormat="1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s="28" customFormat="1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s="28" customFormat="1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s="28" customFormat="1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s="28" customFormat="1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s="28" customFormat="1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s="28" customFormat="1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s="28" customFormat="1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s="28" customFormat="1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s="28" customFormat="1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s="28" customFormat="1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s="28" customFormat="1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s="28" customFormat="1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s="28" customFormat="1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s="28" customFormat="1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s="28" customFormat="1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s="28" customFormat="1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s="28" customFormat="1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s="28" customFormat="1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s="28" customFormat="1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s="28" customFormat="1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s="28" customFormat="1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s="28" customFormat="1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s="28" customFormat="1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s="28" customFormat="1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s="28" customFormat="1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s="28" customFormat="1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s="28" customFormat="1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s="28" customFormat="1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s="28" customFormat="1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s="28" customFormat="1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s="28" customFormat="1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s="28" customFormat="1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s="28" customFormat="1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s="28" customFormat="1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s="28" customFormat="1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s="28" customFormat="1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s="28" customFormat="1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s="28" customFormat="1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s="28" customFormat="1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s="28" customFormat="1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s="28" customFormat="1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s="28" customFormat="1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s="28" customFormat="1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s="28" customFormat="1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s="28" customFormat="1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s="28" customFormat="1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s="28" customFormat="1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s="28" customFormat="1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s="28" customFormat="1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s="28" customFormat="1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s="28" customFormat="1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s="28" customFormat="1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s="28" customFormat="1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s="28" customFormat="1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s="28" customFormat="1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s="28" customFormat="1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s="28" customFormat="1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s="28" customFormat="1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s="28" customFormat="1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s="28" customFormat="1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s="28" customFormat="1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s="28" customFormat="1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s="28" customFormat="1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s="28" customFormat="1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s="28" customFormat="1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s="28" customFormat="1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s="28" customFormat="1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s="28" customFormat="1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s="28" customFormat="1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s="28" customFormat="1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s="28" customFormat="1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s="28" customFormat="1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s="28" customFormat="1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s="28" customFormat="1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s="28" customFormat="1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s="28" customFormat="1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s="28" customFormat="1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s="28" customFormat="1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s="28" customFormat="1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s="28" customFormat="1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s="28" customFormat="1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s="28" customFormat="1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s="28" customFormat="1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s="28" customFormat="1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s="28" customFormat="1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s="28" customFormat="1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s="28" customFormat="1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s="28" customFormat="1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s="28" customFormat="1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s="28" customFormat="1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s="28" customFormat="1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s="28" customFormat="1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s="28" customFormat="1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s="28" customFormat="1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s="28" customFormat="1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s="28" customFormat="1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s="28" customFormat="1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s="28" customFormat="1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s="28" customFormat="1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s="28" customFormat="1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s="28" customFormat="1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s="28" customFormat="1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s="28" customFormat="1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s="28" customFormat="1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s="28" customFormat="1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s="28" customFormat="1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s="28" customFormat="1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s="28" customFormat="1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s="28" customFormat="1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s="28" customFormat="1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s="28" customFormat="1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s="28" customFormat="1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s="28" customFormat="1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s="28" customFormat="1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s="28" customFormat="1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s="28" customFormat="1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s="28" customFormat="1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s="28" customFormat="1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s="28" customFormat="1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s="28" customFormat="1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s="28" customFormat="1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s="28" customFormat="1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s="28" customFormat="1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s="28" customFormat="1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s="28" customFormat="1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s="28" customFormat="1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s="28" customFormat="1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s="28" customFormat="1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s="28" customFormat="1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s="28" customFormat="1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s="28" customFormat="1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s="28" customFormat="1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s="28" customFormat="1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s="28" customFormat="1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s="28" customFormat="1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s="28" customFormat="1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s="28" customFormat="1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s="28" customFormat="1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s="28" customFormat="1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s="28" customFormat="1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s="28" customFormat="1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s="28" customFormat="1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s="28" customFormat="1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s="28" customFormat="1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s="28" customFormat="1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s="28" customFormat="1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s="28" customFormat="1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s="28" customFormat="1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s="28" customFormat="1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s="28" customFormat="1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s="28" customFormat="1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s="28" customFormat="1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s="28" customFormat="1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s="28" customFormat="1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s="28" customFormat="1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s="28" customFormat="1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s="28" customFormat="1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s="28" customFormat="1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s="28" customFormat="1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s="28" customFormat="1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s="28" customFormat="1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s="28" customFormat="1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s="28" customFormat="1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s="28" customFormat="1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s="28" customFormat="1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s="28" customFormat="1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s="28" customFormat="1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s="28" customFormat="1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s="28" customFormat="1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s="28" customFormat="1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s="28" customFormat="1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s="28" customFormat="1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s="28" customFormat="1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s="28" customFormat="1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s="28" customFormat="1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s="28" customFormat="1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s="28" customFormat="1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s="28" customFormat="1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s="28" customFormat="1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s="28" customFormat="1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s="28" customFormat="1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s="28" customFormat="1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s="28" customFormat="1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s="28" customFormat="1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s="28" customFormat="1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s="28" customFormat="1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s="28" customFormat="1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s="28" customFormat="1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s="28" customFormat="1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s="28" customFormat="1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s="28" customFormat="1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s="28" customFormat="1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s="28" customFormat="1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s="28" customFormat="1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s="28" customFormat="1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s="28" customFormat="1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s="28" customFormat="1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s="28" customFormat="1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s="28" customFormat="1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s="28" customFormat="1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s="28" customFormat="1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s="28" customFormat="1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s="28" customFormat="1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s="28" customFormat="1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s="28" customFormat="1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s="28" customFormat="1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s="28" customFormat="1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s="28" customFormat="1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s="28" customFormat="1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s="28" customFormat="1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s="28" customFormat="1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s="28" customFormat="1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s="28" customFormat="1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s="28" customFormat="1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s="28" customFormat="1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s="28" customFormat="1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s="28" customFormat="1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s="28" customFormat="1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s="28" customFormat="1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s="28" customFormat="1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s="28" customFormat="1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s="28" customFormat="1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s="28" customFormat="1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s="28" customFormat="1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s="28" customFormat="1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s="28" customFormat="1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s="28" customFormat="1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s="28" customFormat="1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s="28" customFormat="1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s="28" customFormat="1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s="28" customFormat="1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s="28" customFormat="1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s="28" customFormat="1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s="28" customFormat="1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s="28" customFormat="1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s="28" customFormat="1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s="28" customFormat="1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s="28" customFormat="1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s="28" customFormat="1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s="28" customFormat="1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s="28" customFormat="1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s="28" customFormat="1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s="28" customFormat="1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s="28" customFormat="1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s="28" customFormat="1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s="28" customFormat="1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s="28" customFormat="1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s="28" customFormat="1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s="28" customFormat="1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s="28" customFormat="1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s="28" customFormat="1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s="28" customFormat="1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s="28" customFormat="1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s="28" customFormat="1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s="28" customFormat="1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s="28" customFormat="1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s="28" customFormat="1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s="28" customFormat="1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s="28" customFormat="1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s="28" customFormat="1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s="28" customFormat="1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s="28" customFormat="1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s="28" customFormat="1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s="28" customFormat="1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s="28" customFormat="1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s="28" customFormat="1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s="28" customFormat="1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s="28" customFormat="1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s="28" customFormat="1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s="28" customFormat="1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s="28" customFormat="1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s="28" customFormat="1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s="28" customFormat="1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s="28" customFormat="1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s="28" customFormat="1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s="28" customFormat="1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s="28" customFormat="1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s="28" customFormat="1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s="28" customFormat="1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s="28" customFormat="1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s="28" customFormat="1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s="28" customFormat="1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s="28" customFormat="1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s="28" customFormat="1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3">
    <mergeCell ref="C1:F1"/>
    <mergeCell ref="B2:G2"/>
    <mergeCell ref="A4:H4"/>
  </mergeCells>
  <dataValidations count="2">
    <dataValidation type="list" allowBlank="1" sqref="C31:C55" xr:uid="{00000000-0002-0000-0200-000000000000}">
      <formula1>"ABC Agency,Career Fair,CareerBuilder,Company Website,Craigslist,Email,Indeed,Internal Applicant,LinkedIn"</formula1>
    </dataValidation>
    <dataValidation type="list" allowBlank="1" sqref="D31:D55" xr:uid="{00000000-0002-0000-0200-000001000000}">
      <formula1>"Application,Phone Screen,Interview,Offer,Hired,Closed"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2"/>
  <sheetViews>
    <sheetView workbookViewId="0">
      <selection activeCell="C19" sqref="C19"/>
    </sheetView>
  </sheetViews>
  <sheetFormatPr baseColWidth="10" defaultColWidth="17.33203125" defaultRowHeight="15" customHeight="1"/>
  <cols>
    <col min="1" max="1" width="29.33203125" customWidth="1"/>
    <col min="2" max="2" width="26.83203125" customWidth="1"/>
    <col min="3" max="3" width="36.5" customWidth="1"/>
    <col min="4" max="4" width="26.5" customWidth="1"/>
    <col min="5" max="5" width="12.6640625" customWidth="1"/>
    <col min="6" max="6" width="24.5" customWidth="1"/>
    <col min="7" max="7" width="24.33203125" customWidth="1"/>
    <col min="8" max="8" width="20" customWidth="1"/>
    <col min="9" max="9" width="14.5" customWidth="1"/>
    <col min="10" max="10" width="20" customWidth="1"/>
    <col min="11" max="11" width="14.5" customWidth="1"/>
    <col min="12" max="12" width="20" customWidth="1"/>
    <col min="13" max="13" width="14.5" customWidth="1"/>
    <col min="14" max="14" width="21.6640625" customWidth="1"/>
    <col min="15" max="26" width="14.5" customWidth="1"/>
  </cols>
  <sheetData>
    <row r="1" spans="1:27" ht="36" customHeight="1">
      <c r="A1" s="3" t="str">
        <f>HYPERLINK("http://newtonsoftware.com/?utm_source=content&amp;utm_medium=spreadsheet&amp;utm_campaign=ideal_recruiting_dash","Newton")</f>
        <v>Newton</v>
      </c>
      <c r="B1" s="4"/>
      <c r="C1" s="94" t="s">
        <v>1</v>
      </c>
      <c r="D1" s="95"/>
      <c r="E1" s="95"/>
      <c r="F1" s="9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ht="28">
      <c r="A2" s="10"/>
      <c r="B2" s="102" t="str">
        <f>HYPERLINK("https://go.paycor.com/view-demo.html?utm_source=spreadsheet&amp;utm_medium=referral&amp;utm_campaign=recruiting-metrics-spreadsheet","Ready to go beyond this spreadsheet and automate everything? Click here to request a demo and learn how Paycor can help!")</f>
        <v>Ready to go beyond this spreadsheet and automate everything? Click here to request a demo and learn how Paycor can help!</v>
      </c>
      <c r="C2" s="95"/>
      <c r="D2" s="95"/>
      <c r="E2" s="95"/>
      <c r="F2" s="95"/>
      <c r="G2" s="9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7" ht="28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7" ht="35" customHeight="1">
      <c r="A4" s="99" t="s">
        <v>51</v>
      </c>
      <c r="B4" s="100"/>
      <c r="C4" s="100"/>
      <c r="D4" s="100"/>
      <c r="E4" s="100"/>
      <c r="F4" s="100"/>
      <c r="G4" s="100"/>
      <c r="H4" s="100"/>
      <c r="I4" s="100"/>
      <c r="J4" s="12"/>
      <c r="K4" s="12"/>
      <c r="L4" s="12"/>
      <c r="M4" s="12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7" ht="14.25" customHeight="1">
      <c r="A5" s="26" t="s">
        <v>52</v>
      </c>
      <c r="B5" s="26" t="s">
        <v>53</v>
      </c>
      <c r="C5" s="26" t="s">
        <v>54</v>
      </c>
      <c r="D5" s="15"/>
      <c r="E5" s="15"/>
      <c r="F5" s="1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</row>
    <row r="6" spans="1:27" ht="14.25" customHeight="1">
      <c r="A6" s="17" t="str">
        <f>'Job 1'!C31</f>
        <v>ABC Agency</v>
      </c>
      <c r="B6" s="17" t="str">
        <f ca="1">IFERROR(__xludf.DUMMYFUNCTION("UNIQUE(A6:A79)"),"ABC Agency")</f>
        <v>ABC Agency</v>
      </c>
      <c r="C6" s="18">
        <f ca="1">COUNTIF(A6:A79,B6)</f>
        <v>3</v>
      </c>
      <c r="D6" s="18"/>
      <c r="E6" s="18"/>
      <c r="F6" s="1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8"/>
    </row>
    <row r="7" spans="1:27" ht="14.25" customHeight="1">
      <c r="A7" s="17" t="str">
        <f>'Job 1'!C32</f>
        <v>Career Fair</v>
      </c>
      <c r="B7" s="17" t="s">
        <v>36</v>
      </c>
      <c r="C7" s="18">
        <f>COUNTIF(A7:A79,B7)</f>
        <v>3</v>
      </c>
      <c r="D7" s="18"/>
      <c r="E7" s="18"/>
      <c r="F7" s="1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8"/>
    </row>
    <row r="8" spans="1:27" ht="14.25" customHeight="1">
      <c r="A8" s="17" t="str">
        <f>'Job 1'!C33</f>
        <v>CareerBuilder</v>
      </c>
      <c r="B8" s="17" t="s">
        <v>35</v>
      </c>
      <c r="C8" s="18">
        <f>COUNTIF(A8:A79,B8)</f>
        <v>4</v>
      </c>
      <c r="D8" s="18"/>
      <c r="E8" s="18"/>
      <c r="F8" s="1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8"/>
    </row>
    <row r="9" spans="1:27" ht="14.25" customHeight="1">
      <c r="A9" s="17" t="str">
        <f>'Job 1'!C34</f>
        <v>Company Website</v>
      </c>
      <c r="B9" s="17" t="s">
        <v>40</v>
      </c>
      <c r="C9" s="18">
        <f>COUNTIF(A9:A79,B9)</f>
        <v>4</v>
      </c>
      <c r="D9" s="18"/>
      <c r="E9" s="18"/>
      <c r="F9" s="1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8"/>
    </row>
    <row r="10" spans="1:27" ht="14.25" customHeight="1">
      <c r="A10" s="17" t="str">
        <f>'Job 1'!C35</f>
        <v>Craigslist</v>
      </c>
      <c r="B10" s="17" t="s">
        <v>41</v>
      </c>
      <c r="C10" s="18">
        <f>COUNTIF(A10:A79,B10)</f>
        <v>4</v>
      </c>
      <c r="D10" s="18"/>
      <c r="E10" s="18"/>
      <c r="F10" s="1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8"/>
    </row>
    <row r="11" spans="1:27" ht="14.25" customHeight="1">
      <c r="A11" s="17" t="str">
        <f>'Job 1'!C36</f>
        <v>Email</v>
      </c>
      <c r="B11" s="17" t="s">
        <v>44</v>
      </c>
      <c r="C11" s="18">
        <f>COUNTIF(A11:A79,B11)</f>
        <v>4</v>
      </c>
      <c r="D11" s="18"/>
      <c r="E11" s="18"/>
      <c r="F11" s="1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8"/>
    </row>
    <row r="12" spans="1:27" ht="14.25" customHeight="1">
      <c r="A12" s="17" t="str">
        <f>'Job 1'!C37</f>
        <v>Indeed</v>
      </c>
      <c r="B12" s="17" t="s">
        <v>46</v>
      </c>
      <c r="C12" s="18">
        <f>COUNTIF(A12:A79,B12)</f>
        <v>4</v>
      </c>
      <c r="D12" s="18"/>
      <c r="E12" s="18"/>
      <c r="F12" s="1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8"/>
    </row>
    <row r="13" spans="1:27" ht="14.25" customHeight="1">
      <c r="A13" s="17" t="str">
        <f>'Job 1'!C38</f>
        <v>Career Fair</v>
      </c>
      <c r="B13" s="17"/>
      <c r="C13" s="18">
        <f>COUNTIF(A13:A79,B13)</f>
        <v>41</v>
      </c>
      <c r="D13" s="18"/>
      <c r="E13" s="18"/>
      <c r="F13" s="1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8"/>
    </row>
    <row r="14" spans="1:27" ht="14.25" customHeight="1">
      <c r="A14" s="17" t="str">
        <f>'Job 1'!C40</f>
        <v>Indeed</v>
      </c>
      <c r="B14" s="17" t="s">
        <v>26</v>
      </c>
      <c r="C14" s="18">
        <f>COUNTIF(A14:A79,B14)</f>
        <v>2</v>
      </c>
      <c r="D14" s="18"/>
      <c r="E14" s="18"/>
      <c r="F14" s="1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8"/>
    </row>
    <row r="15" spans="1:27" ht="14.25" customHeight="1">
      <c r="A15" s="17">
        <f>'Job 1'!C41</f>
        <v>0</v>
      </c>
      <c r="B15" s="17" t="s">
        <v>50</v>
      </c>
      <c r="C15" s="18"/>
      <c r="D15" s="18"/>
      <c r="E15" s="18"/>
      <c r="F15" s="1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8"/>
    </row>
    <row r="16" spans="1:27" ht="14.25" customHeight="1">
      <c r="A16" s="17">
        <f>'Job 1'!C42</f>
        <v>0</v>
      </c>
      <c r="B16" s="17" t="s">
        <v>48</v>
      </c>
      <c r="C16" s="18"/>
      <c r="D16" s="18"/>
      <c r="E16" s="18"/>
      <c r="F16" s="1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</row>
    <row r="17" spans="1:27" ht="14.25" customHeight="1">
      <c r="A17" s="17">
        <f>'Job 1'!C43</f>
        <v>0</v>
      </c>
      <c r="B17" s="17"/>
      <c r="C17" s="17"/>
      <c r="D17" s="18"/>
      <c r="E17" s="18"/>
      <c r="F17" s="1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8"/>
    </row>
    <row r="18" spans="1:27" ht="14.25" customHeight="1">
      <c r="A18" s="17">
        <f>'Job 1'!C44</f>
        <v>0</v>
      </c>
      <c r="B18" s="17"/>
      <c r="C18" s="18"/>
      <c r="D18" s="18"/>
      <c r="E18" s="18"/>
      <c r="F18" s="1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8"/>
    </row>
    <row r="19" spans="1:27" ht="14.25" customHeight="1">
      <c r="A19" s="17">
        <f>'Job 1'!C45</f>
        <v>0</v>
      </c>
      <c r="B19" s="17"/>
      <c r="C19" s="18"/>
      <c r="D19" s="18"/>
      <c r="E19" s="18"/>
      <c r="F19" s="1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8"/>
    </row>
    <row r="20" spans="1:27" ht="14.25" customHeight="1">
      <c r="A20" s="17">
        <f>'Job 1'!C46</f>
        <v>0</v>
      </c>
      <c r="B20" s="17"/>
      <c r="C20" s="18"/>
      <c r="D20" s="18"/>
      <c r="E20" s="18"/>
      <c r="F20" s="1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8"/>
    </row>
    <row r="21" spans="1:27" ht="14.25" customHeight="1">
      <c r="A21" s="17">
        <f>'Job 1'!C47</f>
        <v>0</v>
      </c>
      <c r="B21" s="17"/>
      <c r="C21" s="18"/>
      <c r="D21" s="18"/>
      <c r="E21" s="18"/>
      <c r="F21" s="1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8"/>
    </row>
    <row r="22" spans="1:27" ht="14.25" customHeight="1">
      <c r="A22" s="17">
        <f>'Job 1'!C48</f>
        <v>0</v>
      </c>
      <c r="B22" s="17"/>
      <c r="C22" s="18"/>
      <c r="D22" s="18"/>
      <c r="E22" s="18"/>
      <c r="F22" s="1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</row>
    <row r="23" spans="1:27" ht="14.25" customHeight="1">
      <c r="A23" s="17">
        <f>'Job 1'!C49</f>
        <v>0</v>
      </c>
      <c r="B23" s="17"/>
      <c r="C23" s="18"/>
      <c r="D23" s="18"/>
      <c r="E23" s="18"/>
      <c r="F23" s="1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8"/>
    </row>
    <row r="24" spans="1:27" ht="14.25" customHeight="1">
      <c r="A24" s="17">
        <f>'Job 1'!C50</f>
        <v>0</v>
      </c>
      <c r="B24" s="17"/>
      <c r="C24" s="18"/>
      <c r="D24" s="18"/>
      <c r="E24" s="18"/>
      <c r="F24" s="1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8"/>
    </row>
    <row r="25" spans="1:27" ht="14.25" customHeight="1">
      <c r="A25" s="17">
        <f>'Job 1'!C51</f>
        <v>0</v>
      </c>
      <c r="B25" s="17"/>
      <c r="C25" s="18"/>
      <c r="D25" s="18"/>
      <c r="E25" s="18"/>
      <c r="F25" s="1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8"/>
    </row>
    <row r="26" spans="1:27" ht="14.25" customHeight="1">
      <c r="A26" s="17">
        <f>'Job 1'!C52</f>
        <v>0</v>
      </c>
      <c r="B26" s="17"/>
      <c r="C26" s="18"/>
      <c r="D26" s="18"/>
      <c r="E26" s="18"/>
      <c r="F26" s="1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8"/>
    </row>
    <row r="27" spans="1:27" ht="14.25" customHeight="1">
      <c r="A27" s="17">
        <f>'Job 1'!C53</f>
        <v>0</v>
      </c>
      <c r="B27" s="17"/>
      <c r="C27" s="18"/>
      <c r="D27" s="18"/>
      <c r="E27" s="18"/>
      <c r="F27" s="1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8"/>
    </row>
    <row r="28" spans="1:27" ht="14.25" customHeight="1">
      <c r="A28" s="17">
        <f>'Job 1'!C54</f>
        <v>0</v>
      </c>
      <c r="B28" s="17"/>
      <c r="C28" s="18"/>
      <c r="D28" s="18"/>
      <c r="E28" s="18"/>
      <c r="F28" s="1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8"/>
    </row>
    <row r="29" spans="1:27" ht="14.25" customHeight="1">
      <c r="A29" s="17">
        <f>'Job 1'!C55</f>
        <v>0</v>
      </c>
      <c r="B29" s="17"/>
      <c r="C29" s="18"/>
      <c r="D29" s="18"/>
      <c r="E29" s="18"/>
      <c r="F29" s="1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8"/>
    </row>
    <row r="30" spans="1:27" ht="14.25" customHeight="1">
      <c r="A30" s="17" t="str">
        <f>'Job 2'!C36</f>
        <v>Email</v>
      </c>
      <c r="B30" s="17"/>
      <c r="C30" s="18"/>
      <c r="D30" s="18"/>
      <c r="E30" s="18"/>
      <c r="F30" s="1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8"/>
    </row>
    <row r="31" spans="1:27" ht="14.25" customHeight="1">
      <c r="A31" s="17" t="str">
        <f>'Job 2'!C30</f>
        <v>Candidate Source</v>
      </c>
      <c r="B31" s="17"/>
      <c r="C31" s="18"/>
      <c r="D31" s="18"/>
      <c r="E31" s="18"/>
      <c r="F31" s="1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8"/>
    </row>
    <row r="32" spans="1:27" ht="14.25" customHeight="1">
      <c r="A32" s="17" t="str">
        <f>'Job 2'!C31</f>
        <v>ABC Agency</v>
      </c>
      <c r="B32" s="17"/>
      <c r="C32" s="18"/>
      <c r="D32" s="18"/>
      <c r="E32" s="18"/>
      <c r="F32" s="1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8"/>
    </row>
    <row r="33" spans="1:27" ht="14.25" customHeight="1">
      <c r="A33" s="17" t="str">
        <f>'Job 2'!C32</f>
        <v>Career Fair</v>
      </c>
      <c r="B33" s="17"/>
      <c r="C33" s="18"/>
      <c r="D33" s="18"/>
      <c r="E33" s="18"/>
      <c r="F33" s="1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8"/>
    </row>
    <row r="34" spans="1:27" ht="14.25" customHeight="1">
      <c r="A34" s="17" t="str">
        <f>'Job 2'!C33</f>
        <v>CareerBuilder</v>
      </c>
      <c r="B34" s="18"/>
      <c r="C34" s="18"/>
      <c r="D34" s="18"/>
      <c r="E34" s="18"/>
      <c r="F34" s="1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8"/>
    </row>
    <row r="35" spans="1:27" ht="14.25" customHeight="1">
      <c r="A35" s="17" t="str">
        <f>'Job 2'!C34</f>
        <v>Craigslist</v>
      </c>
      <c r="B35" s="18"/>
      <c r="C35" s="18"/>
      <c r="D35" s="18"/>
      <c r="E35" s="18"/>
      <c r="F35" s="1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8"/>
    </row>
    <row r="36" spans="1:27" ht="14.25" customHeight="1">
      <c r="A36" s="17" t="str">
        <f>'Job 2'!C35</f>
        <v>Craigslist</v>
      </c>
      <c r="B36" s="18"/>
      <c r="C36" s="18"/>
      <c r="D36" s="18"/>
      <c r="E36" s="18"/>
      <c r="F36" s="1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8"/>
    </row>
    <row r="37" spans="1:27" ht="14.25" customHeight="1">
      <c r="A37" s="17" t="str">
        <f>'Job 2'!C37</f>
        <v>Email</v>
      </c>
      <c r="B37" s="18"/>
      <c r="C37" s="18"/>
      <c r="D37" s="18"/>
      <c r="E37" s="18"/>
      <c r="F37" s="1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8"/>
    </row>
    <row r="38" spans="1:27" ht="14.25" customHeight="1">
      <c r="A38" s="17" t="str">
        <f>'Job 2'!C38</f>
        <v>Internal Applicant</v>
      </c>
      <c r="B38" s="18"/>
      <c r="C38" s="18"/>
      <c r="D38" s="18"/>
      <c r="E38" s="18"/>
      <c r="F38" s="1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8"/>
    </row>
    <row r="39" spans="1:27" ht="14.25" customHeight="1">
      <c r="A39" s="17" t="str">
        <f>'Job 2'!C39</f>
        <v>Internal Applicant</v>
      </c>
      <c r="B39" s="18"/>
      <c r="C39" s="18"/>
      <c r="D39" s="18"/>
      <c r="E39" s="18"/>
      <c r="F39" s="1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8"/>
    </row>
    <row r="40" spans="1:27" ht="14.25" customHeight="1">
      <c r="A40" s="17" t="str">
        <f>'Job 2'!C40</f>
        <v>Internal Applicant</v>
      </c>
      <c r="B40" s="18"/>
      <c r="C40" s="18"/>
      <c r="D40" s="18"/>
      <c r="E40" s="18"/>
      <c r="F40" s="1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8"/>
    </row>
    <row r="41" spans="1:27" ht="14.25" customHeight="1">
      <c r="A41" s="17">
        <f>'Job 2'!C41</f>
        <v>0</v>
      </c>
      <c r="B41" s="18"/>
      <c r="C41" s="18"/>
      <c r="D41" s="18"/>
      <c r="E41" s="18"/>
      <c r="F41" s="1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8"/>
    </row>
    <row r="42" spans="1:27" ht="14.25" customHeight="1">
      <c r="A42" s="17">
        <f>'Job 2'!C42</f>
        <v>0</v>
      </c>
      <c r="B42" s="18"/>
      <c r="C42" s="18"/>
      <c r="D42" s="18"/>
      <c r="E42" s="18"/>
      <c r="F42" s="1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8"/>
    </row>
    <row r="43" spans="1:27" ht="14.25" customHeight="1">
      <c r="A43" s="17">
        <f>'Job 2'!C43</f>
        <v>0</v>
      </c>
      <c r="B43" s="18"/>
      <c r="C43" s="18"/>
      <c r="D43" s="18"/>
      <c r="E43" s="18"/>
      <c r="F43" s="1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8"/>
    </row>
    <row r="44" spans="1:27" ht="14.25" customHeight="1">
      <c r="A44" s="17">
        <f>'Job 2'!C44</f>
        <v>0</v>
      </c>
      <c r="B44" s="18"/>
      <c r="C44" s="18"/>
      <c r="D44" s="18"/>
      <c r="E44" s="18"/>
      <c r="F44" s="1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8"/>
    </row>
    <row r="45" spans="1:27" ht="14.25" customHeight="1">
      <c r="A45" s="17">
        <f>'Job 2'!C45</f>
        <v>0</v>
      </c>
      <c r="B45" s="18"/>
      <c r="C45" s="18"/>
      <c r="D45" s="18"/>
      <c r="E45" s="18"/>
      <c r="F45" s="1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8"/>
    </row>
    <row r="46" spans="1:27" ht="14.25" customHeight="1">
      <c r="A46" s="17">
        <f>'Job 2'!C46</f>
        <v>0</v>
      </c>
      <c r="B46" s="18"/>
      <c r="C46" s="18"/>
      <c r="D46" s="18"/>
      <c r="E46" s="18"/>
      <c r="F46" s="1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8"/>
    </row>
    <row r="47" spans="1:27" ht="14.25" customHeight="1">
      <c r="A47" s="17">
        <f>'Job 2'!C47</f>
        <v>0</v>
      </c>
      <c r="B47" s="18"/>
      <c r="C47" s="18"/>
      <c r="D47" s="18"/>
      <c r="E47" s="18"/>
      <c r="F47" s="1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8"/>
    </row>
    <row r="48" spans="1:27" ht="14.25" customHeight="1">
      <c r="A48" s="17">
        <f>'Job 2'!C48</f>
        <v>0</v>
      </c>
      <c r="B48" s="18"/>
      <c r="C48" s="18"/>
      <c r="D48" s="18"/>
      <c r="E48" s="18"/>
      <c r="F48" s="1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8"/>
    </row>
    <row r="49" spans="1:27" ht="14.25" customHeight="1">
      <c r="A49" s="17">
        <f>'Job 2'!C49</f>
        <v>0</v>
      </c>
      <c r="B49" s="18"/>
      <c r="C49" s="18"/>
      <c r="D49" s="18"/>
      <c r="E49" s="18"/>
      <c r="F49" s="1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8"/>
    </row>
    <row r="50" spans="1:27" ht="14.25" customHeight="1">
      <c r="A50" s="17">
        <f>'Job 2'!C50</f>
        <v>0</v>
      </c>
      <c r="B50" s="18"/>
      <c r="C50" s="18"/>
      <c r="D50" s="18"/>
      <c r="E50" s="18"/>
      <c r="F50" s="1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8"/>
    </row>
    <row r="51" spans="1:27" ht="14.25" customHeight="1">
      <c r="A51" s="17">
        <f>'Job 2'!C51</f>
        <v>0</v>
      </c>
      <c r="B51" s="18"/>
      <c r="C51" s="18"/>
      <c r="D51" s="18"/>
      <c r="E51" s="18"/>
      <c r="F51" s="1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8"/>
    </row>
    <row r="52" spans="1:27" ht="14.25" customHeight="1">
      <c r="A52" s="17">
        <f>'Job 2'!C52</f>
        <v>0</v>
      </c>
      <c r="B52" s="18"/>
      <c r="C52" s="18"/>
      <c r="D52" s="18"/>
      <c r="E52" s="18"/>
      <c r="F52" s="1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8"/>
    </row>
    <row r="53" spans="1:27" ht="14.25" customHeight="1">
      <c r="A53" s="17">
        <f>'Job 2'!C53</f>
        <v>0</v>
      </c>
      <c r="B53" s="18"/>
      <c r="C53" s="18"/>
      <c r="D53" s="18"/>
      <c r="E53" s="18"/>
      <c r="F53" s="1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8"/>
    </row>
    <row r="54" spans="1:27" ht="14.25" customHeight="1">
      <c r="A54" s="17">
        <f>'Job 2'!C54</f>
        <v>0</v>
      </c>
      <c r="B54" s="18"/>
      <c r="C54" s="18"/>
      <c r="D54" s="18"/>
      <c r="E54" s="18"/>
      <c r="F54" s="18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28"/>
    </row>
    <row r="55" spans="1:27" ht="14.25" customHeight="1">
      <c r="A55" s="17" t="str">
        <f>'Job 3'!C30</f>
        <v>Candidate Source</v>
      </c>
      <c r="B55" s="18"/>
      <c r="C55" s="18"/>
      <c r="D55" s="18"/>
      <c r="E55" s="18"/>
      <c r="F55" s="1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8"/>
    </row>
    <row r="56" spans="1:27" ht="14.25" customHeight="1">
      <c r="A56" s="17" t="str">
        <f>'Job 3'!C31</f>
        <v>ABC Agency</v>
      </c>
      <c r="B56" s="18"/>
      <c r="C56" s="18"/>
      <c r="D56" s="18"/>
      <c r="E56" s="18"/>
      <c r="F56" s="1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8"/>
    </row>
    <row r="57" spans="1:27" ht="14.25" customHeight="1">
      <c r="A57" s="17" t="str">
        <f>'Job 3'!C32</f>
        <v>CareerBuilder</v>
      </c>
      <c r="B57" s="18"/>
      <c r="C57" s="18"/>
      <c r="D57" s="18"/>
      <c r="E57" s="18"/>
      <c r="F57" s="1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8"/>
    </row>
    <row r="58" spans="1:27" ht="14.25" customHeight="1">
      <c r="A58" s="17" t="str">
        <f>'Job 3'!C33</f>
        <v>CareerBuilder</v>
      </c>
      <c r="B58" s="18"/>
      <c r="C58" s="18"/>
      <c r="D58" s="18"/>
      <c r="E58" s="18"/>
      <c r="F58" s="1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8"/>
    </row>
    <row r="59" spans="1:27" ht="14.25" customHeight="1">
      <c r="A59" s="17" t="str">
        <f>'Job 3'!C34</f>
        <v>Company Website</v>
      </c>
      <c r="B59" s="18"/>
      <c r="C59" s="18"/>
      <c r="D59" s="18"/>
      <c r="E59" s="18"/>
      <c r="F59" s="1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8"/>
    </row>
    <row r="60" spans="1:27" ht="14.25" customHeight="1">
      <c r="A60" s="17" t="str">
        <f>'Job 3'!C35</f>
        <v>Craigslist</v>
      </c>
      <c r="B60" s="18"/>
      <c r="C60" s="18"/>
      <c r="D60" s="18"/>
      <c r="E60" s="18"/>
      <c r="F60" s="1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8"/>
    </row>
    <row r="61" spans="1:27" ht="14.25" customHeight="1">
      <c r="A61" s="17" t="str">
        <f>'Job 3'!C36</f>
        <v>Email</v>
      </c>
      <c r="B61" s="18"/>
      <c r="C61" s="18"/>
      <c r="D61" s="18"/>
      <c r="E61" s="18"/>
      <c r="F61" s="1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8"/>
    </row>
    <row r="62" spans="1:27" ht="14.25" customHeight="1">
      <c r="A62" s="17" t="str">
        <f>'Job 3'!C37</f>
        <v>Indeed</v>
      </c>
      <c r="B62" s="18"/>
      <c r="C62" s="18"/>
      <c r="D62" s="18"/>
      <c r="E62" s="18"/>
      <c r="F62" s="1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8"/>
    </row>
    <row r="63" spans="1:27" ht="14.25" customHeight="1">
      <c r="A63" s="17" t="str">
        <f>'Job 3'!C38</f>
        <v>LinkedIn</v>
      </c>
      <c r="B63" s="18"/>
      <c r="C63" s="18"/>
      <c r="D63" s="18"/>
      <c r="E63" s="18"/>
      <c r="F63" s="1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8"/>
    </row>
    <row r="64" spans="1:27" ht="14.25" customHeight="1">
      <c r="A64" s="17" t="str">
        <f>'Job 3'!C39</f>
        <v>Indeed</v>
      </c>
      <c r="B64" s="18"/>
      <c r="C64" s="18"/>
      <c r="D64" s="18"/>
      <c r="E64" s="18"/>
      <c r="F64" s="1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8"/>
    </row>
    <row r="65" spans="1:27" ht="14.25" customHeight="1">
      <c r="A65" s="17" t="str">
        <f>'Job 3'!C40</f>
        <v>Internal Applicant</v>
      </c>
      <c r="B65" s="18"/>
      <c r="C65" s="18"/>
      <c r="D65" s="18"/>
      <c r="E65" s="18"/>
      <c r="F65" s="1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8"/>
    </row>
    <row r="66" spans="1:27" ht="14.25" customHeight="1">
      <c r="A66" s="17" t="str">
        <f>'Job 3'!C41</f>
        <v>Company Website</v>
      </c>
      <c r="B66" s="18"/>
      <c r="C66" s="18"/>
      <c r="D66" s="18"/>
      <c r="E66" s="18"/>
      <c r="F66" s="1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8"/>
    </row>
    <row r="67" spans="1:27" ht="14.25" customHeight="1">
      <c r="A67" s="17" t="str">
        <f>'Job 3'!C42</f>
        <v>Company Website</v>
      </c>
      <c r="B67" s="18"/>
      <c r="C67" s="18"/>
      <c r="D67" s="18"/>
      <c r="E67" s="18"/>
      <c r="F67" s="1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8"/>
    </row>
    <row r="68" spans="1:27" ht="14.25" customHeight="1">
      <c r="A68" s="17">
        <f>'Job 3'!C43</f>
        <v>0</v>
      </c>
      <c r="B68" s="18"/>
      <c r="C68" s="18"/>
      <c r="D68" s="18"/>
      <c r="E68" s="18"/>
      <c r="F68" s="1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8"/>
    </row>
    <row r="69" spans="1:27" ht="14.25" customHeight="1">
      <c r="A69" s="17">
        <f>'Job 3'!C44</f>
        <v>0</v>
      </c>
      <c r="B69" s="18"/>
      <c r="C69" s="18"/>
      <c r="D69" s="18"/>
      <c r="E69" s="18"/>
      <c r="F69" s="1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8"/>
    </row>
    <row r="70" spans="1:27" ht="14.25" customHeight="1">
      <c r="A70" s="17">
        <f>'Job 3'!C45</f>
        <v>0</v>
      </c>
      <c r="B70" s="18"/>
      <c r="C70" s="18"/>
      <c r="D70" s="18"/>
      <c r="E70" s="18"/>
      <c r="F70" s="1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8"/>
    </row>
    <row r="71" spans="1:27" ht="14.25" customHeight="1">
      <c r="A71" s="17">
        <f>'Job 3'!C46</f>
        <v>0</v>
      </c>
      <c r="B71" s="18"/>
      <c r="C71" s="18"/>
      <c r="D71" s="18"/>
      <c r="E71" s="18"/>
      <c r="F71" s="1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8"/>
    </row>
    <row r="72" spans="1:27" ht="14.25" customHeight="1">
      <c r="A72" s="17">
        <f>'Job 3'!C47</f>
        <v>0</v>
      </c>
      <c r="B72" s="18"/>
      <c r="C72" s="18"/>
      <c r="D72" s="18"/>
      <c r="E72" s="18"/>
      <c r="F72" s="1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8"/>
    </row>
    <row r="73" spans="1:27" ht="14.25" customHeight="1">
      <c r="A73" s="17">
        <f>'Job 3'!C48</f>
        <v>0</v>
      </c>
      <c r="B73" s="18"/>
      <c r="C73" s="18"/>
      <c r="D73" s="18"/>
      <c r="E73" s="18"/>
      <c r="F73" s="1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8"/>
    </row>
    <row r="74" spans="1:27" ht="14.25" customHeight="1">
      <c r="A74" s="17">
        <f>'Job 3'!C49</f>
        <v>0</v>
      </c>
      <c r="B74" s="18"/>
      <c r="C74" s="18"/>
      <c r="D74" s="18"/>
      <c r="E74" s="18"/>
      <c r="F74" s="1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8"/>
    </row>
    <row r="75" spans="1:27" ht="14.25" customHeight="1">
      <c r="A75" s="17">
        <f>'Job 3'!C50</f>
        <v>0</v>
      </c>
      <c r="B75" s="18"/>
      <c r="C75" s="18"/>
      <c r="D75" s="18"/>
      <c r="E75" s="18"/>
      <c r="F75" s="1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8"/>
    </row>
    <row r="76" spans="1:27" ht="14.25" customHeight="1">
      <c r="A76" s="17">
        <f>'Job 3'!C51</f>
        <v>0</v>
      </c>
      <c r="B76" s="18"/>
      <c r="C76" s="18"/>
      <c r="D76" s="18"/>
      <c r="E76" s="18"/>
      <c r="F76" s="1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8"/>
    </row>
    <row r="77" spans="1:27" ht="14.25" customHeight="1">
      <c r="A77" s="17">
        <f>'Job 3'!C52</f>
        <v>0</v>
      </c>
      <c r="B77" s="18"/>
      <c r="C77" s="18"/>
      <c r="D77" s="18"/>
      <c r="E77" s="18"/>
      <c r="F77" s="1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8"/>
    </row>
    <row r="78" spans="1:27" ht="14.25" customHeight="1">
      <c r="A78" s="17">
        <f>'Job 3'!C53</f>
        <v>0</v>
      </c>
      <c r="B78" s="18"/>
      <c r="C78" s="18"/>
      <c r="D78" s="18"/>
      <c r="E78" s="18"/>
      <c r="F78" s="1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8"/>
    </row>
    <row r="79" spans="1:27" ht="14.25" customHeight="1">
      <c r="A79" s="17">
        <f>'Job 3'!C54</f>
        <v>0</v>
      </c>
      <c r="B79" s="18"/>
      <c r="C79" s="18"/>
      <c r="D79" s="18"/>
      <c r="E79" s="18"/>
      <c r="F79" s="1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8"/>
    </row>
    <row r="80" spans="1:27" ht="15.75" customHeight="1">
      <c r="A80" s="30"/>
      <c r="B80" s="30"/>
      <c r="C80" s="30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8"/>
    </row>
    <row r="81" spans="1:27" ht="15.75" customHeight="1">
      <c r="A81" s="30"/>
      <c r="B81" s="30"/>
      <c r="C81" s="30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8"/>
    </row>
    <row r="82" spans="1:27" ht="15.75" customHeight="1">
      <c r="A82" s="30"/>
      <c r="B82" s="30"/>
      <c r="C82" s="30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8"/>
    </row>
    <row r="83" spans="1:27" ht="15.75" customHeight="1">
      <c r="A83" s="30"/>
      <c r="B83" s="30"/>
      <c r="C83" s="30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8"/>
    </row>
    <row r="84" spans="1:27" ht="15.75" customHeight="1">
      <c r="A84" s="30"/>
      <c r="B84" s="30"/>
      <c r="C84" s="30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8"/>
    </row>
    <row r="85" spans="1:27" ht="15.75" customHeight="1">
      <c r="A85" s="30"/>
      <c r="B85" s="30"/>
      <c r="C85" s="3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8"/>
    </row>
    <row r="86" spans="1:27" ht="15.75" customHeight="1">
      <c r="A86" s="30"/>
      <c r="B86" s="30"/>
      <c r="C86" s="30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8"/>
    </row>
    <row r="87" spans="1:27" ht="15.75" customHeight="1">
      <c r="A87" s="30"/>
      <c r="B87" s="30"/>
      <c r="C87" s="3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8"/>
    </row>
    <row r="88" spans="1:27" ht="15.75" customHeight="1">
      <c r="A88" s="30"/>
      <c r="B88" s="30"/>
      <c r="C88" s="30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8"/>
    </row>
    <row r="89" spans="1:27" ht="15.75" customHeight="1">
      <c r="A89" s="30"/>
      <c r="B89" s="30"/>
      <c r="C89" s="30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8"/>
    </row>
    <row r="90" spans="1:27" ht="15.75" customHeight="1">
      <c r="A90" s="30"/>
      <c r="B90" s="30"/>
      <c r="C90" s="30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8"/>
    </row>
    <row r="91" spans="1:27" ht="15.75" customHeight="1">
      <c r="A91" s="30"/>
      <c r="B91" s="30"/>
      <c r="C91" s="30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8"/>
    </row>
    <row r="92" spans="1:27" ht="15.75" customHeight="1">
      <c r="A92" s="30"/>
      <c r="B92" s="30"/>
      <c r="C92" s="3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8"/>
    </row>
    <row r="93" spans="1:27" ht="15.75" customHeight="1">
      <c r="A93" s="30"/>
      <c r="B93" s="30"/>
      <c r="C93" s="30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8"/>
    </row>
    <row r="94" spans="1:27" ht="15.75" customHeight="1">
      <c r="A94" s="30"/>
      <c r="B94" s="30"/>
      <c r="C94" s="30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8"/>
    </row>
    <row r="95" spans="1:27" ht="15.75" customHeight="1">
      <c r="A95" s="30"/>
      <c r="B95" s="30"/>
      <c r="C95" s="30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8"/>
    </row>
    <row r="96" spans="1:27" ht="15.75" customHeight="1">
      <c r="A96" s="30"/>
      <c r="B96" s="30"/>
      <c r="C96" s="30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8"/>
    </row>
    <row r="97" spans="1:27" ht="15.75" customHeight="1">
      <c r="A97" s="30"/>
      <c r="B97" s="30"/>
      <c r="C97" s="30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8"/>
    </row>
    <row r="98" spans="1:27" ht="15.75" customHeight="1">
      <c r="A98" s="30"/>
      <c r="B98" s="30"/>
      <c r="C98" s="3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8"/>
    </row>
    <row r="99" spans="1:27" ht="15.75" customHeight="1">
      <c r="A99" s="30"/>
      <c r="B99" s="30"/>
      <c r="C99" s="30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8"/>
    </row>
    <row r="100" spans="1:27" ht="15.75" customHeight="1">
      <c r="A100" s="30"/>
      <c r="B100" s="30"/>
      <c r="C100" s="30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8"/>
    </row>
    <row r="101" spans="1:27" ht="15.75" customHeight="1">
      <c r="A101" s="30"/>
      <c r="B101" s="30"/>
      <c r="C101" s="30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8"/>
    </row>
    <row r="102" spans="1:27" ht="15.75" customHeight="1">
      <c r="A102" s="30"/>
      <c r="B102" s="30"/>
      <c r="C102" s="30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8"/>
    </row>
    <row r="103" spans="1:27" ht="15.75" customHeight="1">
      <c r="A103" s="30"/>
      <c r="B103" s="30"/>
      <c r="C103" s="30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8"/>
    </row>
    <row r="104" spans="1:27" ht="15.75" customHeight="1">
      <c r="A104" s="30"/>
      <c r="B104" s="30"/>
      <c r="C104" s="30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8"/>
    </row>
    <row r="105" spans="1:27" ht="15.75" customHeight="1">
      <c r="A105" s="30"/>
      <c r="B105" s="30"/>
      <c r="C105" s="30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8"/>
    </row>
    <row r="106" spans="1:27" ht="15.75" customHeight="1">
      <c r="A106" s="30"/>
      <c r="B106" s="30"/>
      <c r="C106" s="30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8"/>
    </row>
    <row r="107" spans="1:27" ht="15.75" customHeight="1">
      <c r="A107" s="30"/>
      <c r="B107" s="30"/>
      <c r="C107" s="30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8"/>
    </row>
    <row r="108" spans="1:27" ht="15.75" customHeight="1">
      <c r="A108" s="30"/>
      <c r="B108" s="30"/>
      <c r="C108" s="30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8"/>
    </row>
    <row r="109" spans="1:27" ht="15.75" customHeight="1">
      <c r="A109" s="30"/>
      <c r="B109" s="30"/>
      <c r="C109" s="30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8"/>
    </row>
    <row r="110" spans="1:27" ht="15.75" customHeight="1">
      <c r="A110" s="30"/>
      <c r="B110" s="30"/>
      <c r="C110" s="30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8"/>
    </row>
    <row r="111" spans="1:27" ht="15.75" customHeight="1">
      <c r="A111" s="30"/>
      <c r="B111" s="30"/>
      <c r="C111" s="30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8"/>
    </row>
    <row r="112" spans="1:27" ht="15.75" customHeight="1">
      <c r="A112" s="30"/>
      <c r="B112" s="30"/>
      <c r="C112" s="30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8"/>
    </row>
    <row r="113" spans="1:27" ht="15.75" customHeight="1">
      <c r="A113" s="30"/>
      <c r="B113" s="30"/>
      <c r="C113" s="30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8"/>
    </row>
    <row r="114" spans="1:27" ht="15.75" customHeight="1">
      <c r="A114" s="30"/>
      <c r="B114" s="30"/>
      <c r="C114" s="30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8"/>
    </row>
    <row r="115" spans="1:27" ht="15.75" customHeight="1">
      <c r="A115" s="30"/>
      <c r="B115" s="30"/>
      <c r="C115" s="30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8"/>
    </row>
    <row r="116" spans="1:27" ht="15.75" customHeight="1">
      <c r="A116" s="30"/>
      <c r="B116" s="30"/>
      <c r="C116" s="30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8"/>
    </row>
    <row r="117" spans="1:27" ht="15.75" customHeight="1">
      <c r="A117" s="30"/>
      <c r="B117" s="30"/>
      <c r="C117" s="30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8"/>
    </row>
    <row r="118" spans="1:27" ht="15.75" customHeight="1">
      <c r="A118" s="30"/>
      <c r="B118" s="30"/>
      <c r="C118" s="30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8"/>
    </row>
    <row r="119" spans="1:27" ht="15.75" customHeight="1">
      <c r="A119" s="30"/>
      <c r="B119" s="30"/>
      <c r="C119" s="3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8"/>
    </row>
    <row r="120" spans="1:27" ht="15.75" customHeight="1">
      <c r="A120" s="30"/>
      <c r="B120" s="30"/>
      <c r="C120" s="3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8"/>
    </row>
    <row r="121" spans="1:27" ht="15.75" customHeight="1">
      <c r="A121" s="30"/>
      <c r="B121" s="30"/>
      <c r="C121" s="3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8"/>
    </row>
    <row r="122" spans="1:27" ht="15.75" customHeight="1">
      <c r="A122" s="30"/>
      <c r="B122" s="30"/>
      <c r="C122" s="3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8"/>
    </row>
    <row r="123" spans="1:27" ht="15.75" customHeight="1">
      <c r="A123" s="30"/>
      <c r="B123" s="30"/>
      <c r="C123" s="30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8"/>
    </row>
    <row r="124" spans="1:27" ht="15.75" customHeight="1">
      <c r="A124" s="30"/>
      <c r="B124" s="30"/>
      <c r="C124" s="30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8"/>
    </row>
    <row r="125" spans="1:27" ht="15.75" customHeight="1">
      <c r="A125" s="30"/>
      <c r="B125" s="30"/>
      <c r="C125" s="30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8"/>
    </row>
    <row r="126" spans="1:27" ht="15.75" customHeight="1">
      <c r="A126" s="30"/>
      <c r="B126" s="30"/>
      <c r="C126" s="30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8"/>
    </row>
    <row r="127" spans="1:27" ht="15.75" customHeight="1">
      <c r="A127" s="30"/>
      <c r="B127" s="30"/>
      <c r="C127" s="30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8"/>
    </row>
    <row r="128" spans="1:27" ht="15.75" customHeight="1">
      <c r="A128" s="30"/>
      <c r="B128" s="30"/>
      <c r="C128" s="30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8"/>
    </row>
    <row r="129" spans="1:27" ht="15.75" customHeight="1">
      <c r="A129" s="30"/>
      <c r="B129" s="30"/>
      <c r="C129" s="30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8"/>
    </row>
    <row r="130" spans="1:27" ht="15.75" customHeight="1">
      <c r="A130" s="30"/>
      <c r="B130" s="30"/>
      <c r="C130" s="30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8"/>
    </row>
    <row r="131" spans="1:27" ht="15.75" customHeight="1">
      <c r="A131" s="30"/>
      <c r="B131" s="30"/>
      <c r="C131" s="30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8"/>
    </row>
    <row r="132" spans="1:27" ht="15.75" customHeight="1">
      <c r="A132" s="30"/>
      <c r="B132" s="30"/>
      <c r="C132" s="30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8"/>
    </row>
    <row r="133" spans="1:27" ht="15.75" customHeight="1">
      <c r="A133" s="30"/>
      <c r="B133" s="30"/>
      <c r="C133" s="30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8"/>
    </row>
    <row r="134" spans="1:27" ht="15.75" customHeight="1">
      <c r="A134" s="30"/>
      <c r="B134" s="30"/>
      <c r="C134" s="30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8"/>
    </row>
    <row r="135" spans="1:27" ht="15.75" customHeight="1">
      <c r="A135" s="30"/>
      <c r="B135" s="30"/>
      <c r="C135" s="30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8"/>
    </row>
    <row r="136" spans="1:27" ht="15.75" customHeight="1">
      <c r="A136" s="30"/>
      <c r="B136" s="30"/>
      <c r="C136" s="30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8"/>
    </row>
    <row r="137" spans="1:27" ht="15.75" customHeight="1">
      <c r="A137" s="30"/>
      <c r="B137" s="30"/>
      <c r="C137" s="30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8"/>
    </row>
    <row r="138" spans="1:27" ht="15.75" customHeight="1">
      <c r="A138" s="30"/>
      <c r="B138" s="30"/>
      <c r="C138" s="30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8"/>
    </row>
    <row r="139" spans="1:27" ht="15.75" customHeight="1">
      <c r="A139" s="30"/>
      <c r="B139" s="30"/>
      <c r="C139" s="30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8"/>
    </row>
    <row r="140" spans="1:27" ht="15.75" customHeight="1">
      <c r="A140" s="30"/>
      <c r="B140" s="30"/>
      <c r="C140" s="30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8"/>
    </row>
    <row r="141" spans="1:27" ht="15.75" customHeight="1">
      <c r="A141" s="30"/>
      <c r="B141" s="30"/>
      <c r="C141" s="30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8"/>
    </row>
    <row r="142" spans="1:27" ht="15.75" customHeight="1">
      <c r="A142" s="30"/>
      <c r="B142" s="30"/>
      <c r="C142" s="30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8"/>
    </row>
    <row r="143" spans="1:27" ht="15.75" customHeight="1">
      <c r="A143" s="30"/>
      <c r="B143" s="30"/>
      <c r="C143" s="30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8"/>
    </row>
    <row r="144" spans="1:27" ht="15.75" customHeight="1">
      <c r="A144" s="30"/>
      <c r="B144" s="30"/>
      <c r="C144" s="30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8"/>
    </row>
    <row r="145" spans="1:27" ht="15.75" customHeight="1">
      <c r="A145" s="30"/>
      <c r="B145" s="30"/>
      <c r="C145" s="30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8"/>
    </row>
    <row r="146" spans="1:27" ht="15.75" customHeight="1">
      <c r="A146" s="30"/>
      <c r="B146" s="30"/>
      <c r="C146" s="30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8"/>
    </row>
    <row r="147" spans="1:27" ht="15.75" customHeight="1">
      <c r="A147" s="30"/>
      <c r="B147" s="30"/>
      <c r="C147" s="30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8"/>
    </row>
    <row r="148" spans="1:27" ht="15.75" customHeight="1">
      <c r="A148" s="30"/>
      <c r="B148" s="30"/>
      <c r="C148" s="30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8"/>
    </row>
    <row r="149" spans="1:27" ht="15.75" customHeight="1">
      <c r="A149" s="30"/>
      <c r="B149" s="30"/>
      <c r="C149" s="30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8"/>
    </row>
    <row r="150" spans="1:27" ht="15.75" customHeight="1">
      <c r="A150" s="30"/>
      <c r="B150" s="30"/>
      <c r="C150" s="30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8"/>
    </row>
    <row r="151" spans="1:27" ht="15.75" customHeight="1">
      <c r="A151" s="30"/>
      <c r="B151" s="30"/>
      <c r="C151" s="30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8"/>
    </row>
    <row r="152" spans="1:27" ht="15.75" customHeight="1">
      <c r="A152" s="30"/>
      <c r="B152" s="30"/>
      <c r="C152" s="30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8"/>
    </row>
    <row r="153" spans="1:27" ht="15.75" customHeight="1">
      <c r="A153" s="30"/>
      <c r="B153" s="30"/>
      <c r="C153" s="30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8"/>
    </row>
    <row r="154" spans="1:27" ht="15.75" customHeight="1">
      <c r="A154" s="30"/>
      <c r="B154" s="30"/>
      <c r="C154" s="30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8"/>
    </row>
    <row r="155" spans="1:27" ht="15.75" customHeight="1">
      <c r="A155" s="30"/>
      <c r="B155" s="30"/>
      <c r="C155" s="30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8"/>
    </row>
    <row r="156" spans="1:27" ht="15.75" customHeight="1">
      <c r="A156" s="30"/>
      <c r="B156" s="30"/>
      <c r="C156" s="30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8"/>
    </row>
    <row r="157" spans="1:27" ht="15.75" customHeight="1">
      <c r="A157" s="30"/>
      <c r="B157" s="30"/>
      <c r="C157" s="30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8"/>
    </row>
    <row r="158" spans="1:27" ht="15.75" customHeight="1">
      <c r="A158" s="30"/>
      <c r="B158" s="30"/>
      <c r="C158" s="30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8"/>
    </row>
    <row r="159" spans="1:27" ht="15.75" customHeight="1">
      <c r="A159" s="30"/>
      <c r="B159" s="30"/>
      <c r="C159" s="3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8"/>
    </row>
    <row r="160" spans="1:27" ht="15.75" customHeight="1">
      <c r="A160" s="30"/>
      <c r="B160" s="30"/>
      <c r="C160" s="30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8"/>
    </row>
    <row r="161" spans="1:27" ht="15.75" customHeight="1">
      <c r="A161" s="30"/>
      <c r="B161" s="30"/>
      <c r="C161" s="30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8"/>
    </row>
    <row r="162" spans="1:27" ht="15.75" customHeight="1">
      <c r="A162" s="30"/>
      <c r="B162" s="30"/>
      <c r="C162" s="30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8"/>
    </row>
    <row r="163" spans="1:27" ht="15.75" customHeight="1">
      <c r="A163" s="30"/>
      <c r="B163" s="30"/>
      <c r="C163" s="30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8"/>
    </row>
    <row r="164" spans="1:27" ht="15.75" customHeight="1">
      <c r="A164" s="30"/>
      <c r="B164" s="30"/>
      <c r="C164" s="30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8"/>
    </row>
    <row r="165" spans="1:27" ht="15.75" customHeight="1">
      <c r="A165" s="30"/>
      <c r="B165" s="30"/>
      <c r="C165" s="30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8"/>
    </row>
    <row r="166" spans="1:27" ht="15.75" customHeight="1">
      <c r="A166" s="30"/>
      <c r="B166" s="30"/>
      <c r="C166" s="30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8"/>
    </row>
    <row r="167" spans="1:27" ht="15.75" customHeight="1">
      <c r="A167" s="30"/>
      <c r="B167" s="30"/>
      <c r="C167" s="30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8"/>
    </row>
    <row r="168" spans="1:27" ht="15.75" customHeight="1">
      <c r="A168" s="30"/>
      <c r="B168" s="30"/>
      <c r="C168" s="30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8"/>
    </row>
    <row r="169" spans="1:27" ht="15.75" customHeight="1">
      <c r="A169" s="30"/>
      <c r="B169" s="30"/>
      <c r="C169" s="30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8"/>
    </row>
    <row r="170" spans="1:27" ht="15.75" customHeight="1">
      <c r="A170" s="30"/>
      <c r="B170" s="30"/>
      <c r="C170" s="30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8"/>
    </row>
    <row r="171" spans="1:27" ht="15.75" customHeight="1">
      <c r="A171" s="30"/>
      <c r="B171" s="30"/>
      <c r="C171" s="30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8"/>
    </row>
    <row r="172" spans="1:27" ht="15.75" customHeight="1">
      <c r="A172" s="30"/>
      <c r="B172" s="30"/>
      <c r="C172" s="30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8"/>
    </row>
    <row r="173" spans="1:27" ht="15.75" customHeight="1">
      <c r="A173" s="30"/>
      <c r="B173" s="30"/>
      <c r="C173" s="30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8"/>
    </row>
    <row r="174" spans="1:27" ht="15.75" customHeight="1">
      <c r="A174" s="30"/>
      <c r="B174" s="30"/>
      <c r="C174" s="30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8"/>
    </row>
    <row r="175" spans="1:27" ht="15.75" customHeight="1">
      <c r="A175" s="30"/>
      <c r="B175" s="30"/>
      <c r="C175" s="30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8"/>
    </row>
    <row r="176" spans="1:27" ht="15.75" customHeight="1">
      <c r="A176" s="30"/>
      <c r="B176" s="30"/>
      <c r="C176" s="30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8"/>
    </row>
    <row r="177" spans="1:27" ht="15.75" customHeight="1">
      <c r="A177" s="30"/>
      <c r="B177" s="30"/>
      <c r="C177" s="30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8"/>
    </row>
    <row r="178" spans="1:27" ht="15.75" customHeight="1">
      <c r="A178" s="30"/>
      <c r="B178" s="30"/>
      <c r="C178" s="30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8"/>
    </row>
    <row r="179" spans="1:27" ht="15.75" customHeight="1">
      <c r="A179" s="30"/>
      <c r="B179" s="30"/>
      <c r="C179" s="30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8"/>
    </row>
    <row r="180" spans="1:27" ht="15.75" customHeight="1">
      <c r="A180" s="30"/>
      <c r="B180" s="30"/>
      <c r="C180" s="30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8"/>
    </row>
    <row r="181" spans="1:27" ht="15.75" customHeight="1">
      <c r="A181" s="30"/>
      <c r="B181" s="30"/>
      <c r="C181" s="30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8"/>
    </row>
    <row r="182" spans="1:27" ht="15.75" customHeight="1">
      <c r="A182" s="30"/>
      <c r="B182" s="30"/>
      <c r="C182" s="30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8"/>
    </row>
    <row r="183" spans="1:27" ht="15.75" customHeight="1">
      <c r="A183" s="30"/>
      <c r="B183" s="30"/>
      <c r="C183" s="30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8"/>
    </row>
    <row r="184" spans="1:27" ht="15.75" customHeight="1">
      <c r="A184" s="30"/>
      <c r="B184" s="30"/>
      <c r="C184" s="30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8"/>
    </row>
    <row r="185" spans="1:27" ht="15.75" customHeight="1">
      <c r="A185" s="30"/>
      <c r="B185" s="30"/>
      <c r="C185" s="30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8"/>
    </row>
    <row r="186" spans="1:27" ht="15.75" customHeight="1">
      <c r="A186" s="30"/>
      <c r="B186" s="30"/>
      <c r="C186" s="30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8"/>
    </row>
    <row r="187" spans="1:27" ht="15.75" customHeight="1">
      <c r="A187" s="30"/>
      <c r="B187" s="30"/>
      <c r="C187" s="30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8"/>
    </row>
    <row r="188" spans="1:27" ht="15.75" customHeight="1">
      <c r="A188" s="30"/>
      <c r="B188" s="30"/>
      <c r="C188" s="30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8"/>
    </row>
    <row r="189" spans="1:27" ht="15.75" customHeight="1">
      <c r="A189" s="30"/>
      <c r="B189" s="30"/>
      <c r="C189" s="30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8"/>
    </row>
    <row r="190" spans="1:27" ht="15.75" customHeight="1">
      <c r="A190" s="30"/>
      <c r="B190" s="30"/>
      <c r="C190" s="30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8"/>
    </row>
    <row r="191" spans="1:27" ht="15.75" customHeight="1">
      <c r="A191" s="30"/>
      <c r="B191" s="30"/>
      <c r="C191" s="30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8"/>
    </row>
    <row r="192" spans="1:27" ht="15.75" customHeight="1">
      <c r="A192" s="30"/>
      <c r="B192" s="30"/>
      <c r="C192" s="30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8"/>
    </row>
    <row r="193" spans="1:27" ht="15.75" customHeight="1">
      <c r="A193" s="30"/>
      <c r="B193" s="30"/>
      <c r="C193" s="30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8"/>
    </row>
    <row r="194" spans="1:27" ht="15.75" customHeight="1">
      <c r="A194" s="30"/>
      <c r="B194" s="30"/>
      <c r="C194" s="30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8"/>
    </row>
    <row r="195" spans="1:27" ht="15.75" customHeight="1">
      <c r="A195" s="30"/>
      <c r="B195" s="30"/>
      <c r="C195" s="30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8"/>
    </row>
    <row r="196" spans="1:27" ht="15.75" customHeight="1">
      <c r="A196" s="30"/>
      <c r="B196" s="30"/>
      <c r="C196" s="30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8"/>
    </row>
    <row r="197" spans="1:27" ht="15.75" customHeight="1">
      <c r="A197" s="30"/>
      <c r="B197" s="30"/>
      <c r="C197" s="30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8"/>
    </row>
    <row r="198" spans="1:27" ht="15.75" customHeight="1">
      <c r="A198" s="30"/>
      <c r="B198" s="30"/>
      <c r="C198" s="30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8"/>
    </row>
    <row r="199" spans="1:27" ht="15.75" customHeight="1">
      <c r="A199" s="30"/>
      <c r="B199" s="30"/>
      <c r="C199" s="30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8"/>
    </row>
    <row r="200" spans="1:27" ht="15.75" customHeight="1">
      <c r="A200" s="30"/>
      <c r="B200" s="30"/>
      <c r="C200" s="30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8"/>
    </row>
    <row r="201" spans="1:27" ht="15.75" customHeight="1">
      <c r="A201" s="30"/>
      <c r="B201" s="30"/>
      <c r="C201" s="30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8"/>
    </row>
    <row r="202" spans="1:27" ht="15.75" customHeight="1">
      <c r="A202" s="30"/>
      <c r="B202" s="30"/>
      <c r="C202" s="30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8"/>
    </row>
    <row r="203" spans="1:27" ht="15.75" customHeight="1">
      <c r="A203" s="30"/>
      <c r="B203" s="30"/>
      <c r="C203" s="30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8"/>
    </row>
    <row r="204" spans="1:27" ht="15.75" customHeight="1">
      <c r="A204" s="30"/>
      <c r="B204" s="30"/>
      <c r="C204" s="30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8"/>
    </row>
    <row r="205" spans="1:27" ht="15.75" customHeight="1">
      <c r="A205" s="30"/>
      <c r="B205" s="30"/>
      <c r="C205" s="30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8"/>
    </row>
    <row r="206" spans="1:27" ht="15.75" customHeight="1">
      <c r="A206" s="30"/>
      <c r="B206" s="30"/>
      <c r="C206" s="30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8"/>
    </row>
    <row r="207" spans="1:27" ht="15.75" customHeight="1">
      <c r="A207" s="30"/>
      <c r="B207" s="30"/>
      <c r="C207" s="30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8"/>
    </row>
    <row r="208" spans="1:27" ht="15.75" customHeight="1">
      <c r="A208" s="30"/>
      <c r="B208" s="30"/>
      <c r="C208" s="30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8"/>
    </row>
    <row r="209" spans="1:27" ht="15.75" customHeight="1">
      <c r="A209" s="30"/>
      <c r="B209" s="30"/>
      <c r="C209" s="30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8"/>
    </row>
    <row r="210" spans="1:27" ht="15.75" customHeight="1">
      <c r="A210" s="30"/>
      <c r="B210" s="30"/>
      <c r="C210" s="30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8"/>
    </row>
    <row r="211" spans="1:27" ht="15.75" customHeight="1">
      <c r="A211" s="30"/>
      <c r="B211" s="30"/>
      <c r="C211" s="30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8"/>
    </row>
    <row r="212" spans="1:27" ht="15.75" customHeight="1">
      <c r="A212" s="30"/>
      <c r="B212" s="30"/>
      <c r="C212" s="30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8"/>
    </row>
    <row r="213" spans="1:27" ht="15.75" customHeight="1">
      <c r="A213" s="30"/>
      <c r="B213" s="30"/>
      <c r="C213" s="30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8"/>
    </row>
    <row r="214" spans="1:27" ht="15.75" customHeight="1">
      <c r="A214" s="30"/>
      <c r="B214" s="30"/>
      <c r="C214" s="30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8"/>
    </row>
    <row r="215" spans="1:27" ht="15.75" customHeight="1">
      <c r="A215" s="30"/>
      <c r="B215" s="30"/>
      <c r="C215" s="30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8"/>
    </row>
    <row r="216" spans="1:27" ht="15.75" customHeight="1">
      <c r="A216" s="30"/>
      <c r="B216" s="30"/>
      <c r="C216" s="30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8"/>
    </row>
    <row r="217" spans="1:27" ht="15.75" customHeight="1">
      <c r="A217" s="30"/>
      <c r="B217" s="30"/>
      <c r="C217" s="30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8"/>
    </row>
    <row r="218" spans="1:27" ht="15.75" customHeight="1">
      <c r="A218" s="30"/>
      <c r="B218" s="30"/>
      <c r="C218" s="30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8"/>
    </row>
    <row r="219" spans="1:27" ht="15.75" customHeight="1">
      <c r="A219" s="30"/>
      <c r="B219" s="30"/>
      <c r="C219" s="30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8"/>
    </row>
    <row r="220" spans="1:27" ht="15.75" customHeight="1">
      <c r="A220" s="30"/>
      <c r="B220" s="30"/>
      <c r="C220" s="30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8"/>
    </row>
    <row r="221" spans="1:27" ht="15.75" customHeight="1">
      <c r="A221" s="30"/>
      <c r="B221" s="30"/>
      <c r="C221" s="30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8"/>
    </row>
    <row r="222" spans="1:27" ht="15.75" customHeight="1">
      <c r="A222" s="30"/>
      <c r="B222" s="30"/>
      <c r="C222" s="30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8"/>
    </row>
    <row r="223" spans="1:27" ht="15.75" customHeight="1">
      <c r="A223" s="30"/>
      <c r="B223" s="30"/>
      <c r="C223" s="30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8"/>
    </row>
    <row r="224" spans="1:27" ht="15.75" customHeight="1">
      <c r="A224" s="30"/>
      <c r="B224" s="30"/>
      <c r="C224" s="30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8"/>
    </row>
    <row r="225" spans="1:27" ht="15.75" customHeight="1">
      <c r="A225" s="30"/>
      <c r="B225" s="30"/>
      <c r="C225" s="30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8"/>
    </row>
    <row r="226" spans="1:27" ht="15.75" customHeight="1">
      <c r="A226" s="19"/>
      <c r="B226" s="19"/>
      <c r="C226" s="19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7" ht="15.75" customHeight="1">
      <c r="A227" s="19"/>
      <c r="B227" s="19"/>
      <c r="C227" s="19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7" ht="15.75" customHeight="1">
      <c r="A228" s="19"/>
      <c r="B228" s="19"/>
      <c r="C228" s="19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7" ht="15.75" customHeight="1">
      <c r="A229" s="19"/>
      <c r="B229" s="19"/>
      <c r="C229" s="19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7" ht="15.75" customHeight="1">
      <c r="A230" s="19"/>
      <c r="B230" s="19"/>
      <c r="C230" s="19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7" ht="15.75" customHeight="1">
      <c r="A231" s="19"/>
      <c r="B231" s="19"/>
      <c r="C231" s="19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7" ht="15.75" customHeight="1">
      <c r="A232" s="19"/>
      <c r="B232" s="19"/>
      <c r="C232" s="19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7" ht="15.75" customHeight="1">
      <c r="A233" s="19"/>
      <c r="B233" s="19"/>
      <c r="C233" s="19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7" ht="15.75" customHeight="1">
      <c r="A234" s="19"/>
      <c r="B234" s="19"/>
      <c r="C234" s="19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7" ht="15.75" customHeight="1">
      <c r="A235" s="19"/>
      <c r="B235" s="19"/>
      <c r="C235" s="19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7" ht="15.75" customHeight="1">
      <c r="A236" s="19"/>
      <c r="B236" s="19"/>
      <c r="C236" s="19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7" ht="15.75" customHeight="1">
      <c r="A237" s="19"/>
      <c r="B237" s="19"/>
      <c r="C237" s="19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7" ht="15.75" customHeight="1">
      <c r="A238" s="19"/>
      <c r="B238" s="19"/>
      <c r="C238" s="19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7" ht="15.75" customHeight="1">
      <c r="A239" s="19"/>
      <c r="B239" s="19"/>
      <c r="C239" s="19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7" ht="15.75" customHeight="1">
      <c r="A240" s="19"/>
      <c r="B240" s="19"/>
      <c r="C240" s="1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9"/>
      <c r="B241" s="19"/>
      <c r="C241" s="19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9"/>
      <c r="B242" s="19"/>
      <c r="C242" s="19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9"/>
      <c r="B243" s="19"/>
      <c r="C243" s="19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9"/>
      <c r="B244" s="19"/>
      <c r="C244" s="19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9"/>
      <c r="B245" s="19"/>
      <c r="C245" s="19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9"/>
      <c r="B246" s="19"/>
      <c r="C246" s="1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9"/>
      <c r="B247" s="19"/>
      <c r="C247" s="19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9"/>
      <c r="B248" s="19"/>
      <c r="C248" s="19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9"/>
      <c r="B249" s="19"/>
      <c r="C249" s="19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9"/>
      <c r="B250" s="19"/>
      <c r="C250" s="1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9"/>
      <c r="B251" s="19"/>
      <c r="C251" s="1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9"/>
      <c r="B252" s="19"/>
      <c r="C252" s="1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9"/>
      <c r="B253" s="19"/>
      <c r="C253" s="19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9"/>
      <c r="B254" s="19"/>
      <c r="C254" s="19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9"/>
      <c r="B255" s="19"/>
      <c r="C255" s="19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9"/>
      <c r="B256" s="19"/>
      <c r="C256" s="19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9"/>
      <c r="B257" s="19"/>
      <c r="C257" s="19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9"/>
      <c r="B258" s="19"/>
      <c r="C258" s="19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9"/>
      <c r="B259" s="19"/>
      <c r="C259" s="19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9"/>
      <c r="B260" s="19"/>
      <c r="C260" s="19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9"/>
      <c r="B261" s="19"/>
      <c r="C261" s="1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9"/>
      <c r="B262" s="19"/>
      <c r="C262" s="1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9"/>
      <c r="B263" s="19"/>
      <c r="C263" s="19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9"/>
      <c r="B264" s="19"/>
      <c r="C264" s="19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9"/>
      <c r="B265" s="19"/>
      <c r="C265" s="19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9"/>
      <c r="B266" s="19"/>
      <c r="C266" s="19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9"/>
      <c r="B267" s="19"/>
      <c r="C267" s="19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9"/>
      <c r="B268" s="19"/>
      <c r="C268" s="19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9"/>
      <c r="B269" s="19"/>
      <c r="C269" s="19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9"/>
      <c r="B270" s="19"/>
      <c r="C270" s="19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9"/>
      <c r="B271" s="19"/>
      <c r="C271" s="19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9"/>
      <c r="B272" s="19"/>
      <c r="C272" s="19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9"/>
      <c r="B273" s="19"/>
      <c r="C273" s="19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9"/>
      <c r="B274" s="19"/>
      <c r="C274" s="19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9"/>
      <c r="B275" s="19"/>
      <c r="C275" s="19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9"/>
      <c r="B276" s="19"/>
      <c r="C276" s="19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9"/>
      <c r="B277" s="19"/>
      <c r="C277" s="19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9"/>
      <c r="B278" s="19"/>
      <c r="C278" s="19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9"/>
      <c r="B279" s="19"/>
      <c r="C279" s="19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9"/>
      <c r="B280" s="19"/>
      <c r="C280" s="19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9"/>
      <c r="B281" s="19"/>
      <c r="C281" s="19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9"/>
      <c r="B282" s="19"/>
      <c r="C282" s="19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9"/>
      <c r="B283" s="19"/>
      <c r="C283" s="19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9"/>
      <c r="B284" s="19"/>
      <c r="C284" s="19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9"/>
      <c r="B285" s="19"/>
      <c r="C285" s="19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9"/>
      <c r="B286" s="19"/>
      <c r="C286" s="19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9"/>
      <c r="B287" s="19"/>
      <c r="C287" s="19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9"/>
      <c r="B288" s="19"/>
      <c r="C288" s="19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9"/>
      <c r="B289" s="19"/>
      <c r="C289" s="19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9"/>
      <c r="B290" s="19"/>
      <c r="C290" s="19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9"/>
      <c r="B291" s="19"/>
      <c r="C291" s="19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9"/>
      <c r="B292" s="19"/>
      <c r="C292" s="19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9"/>
      <c r="B293" s="19"/>
      <c r="C293" s="19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9"/>
      <c r="B294" s="19"/>
      <c r="C294" s="19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9"/>
      <c r="B295" s="19"/>
      <c r="C295" s="19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9"/>
      <c r="B296" s="19"/>
      <c r="C296" s="19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9"/>
      <c r="B297" s="19"/>
      <c r="C297" s="19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9"/>
      <c r="B298" s="19"/>
      <c r="C298" s="19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9"/>
      <c r="B299" s="19"/>
      <c r="C299" s="19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9"/>
      <c r="B300" s="19"/>
      <c r="C300" s="19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9"/>
      <c r="B301" s="19"/>
      <c r="C301" s="19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9"/>
      <c r="B302" s="19"/>
      <c r="C302" s="19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9"/>
      <c r="B303" s="19"/>
      <c r="C303" s="19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9"/>
      <c r="B304" s="19"/>
      <c r="C304" s="1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9"/>
      <c r="B305" s="19"/>
      <c r="C305" s="19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9"/>
      <c r="B306" s="19"/>
      <c r="C306" s="19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9"/>
      <c r="B307" s="19"/>
      <c r="C307" s="19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9"/>
      <c r="B308" s="19"/>
      <c r="C308" s="19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9"/>
      <c r="B309" s="19"/>
      <c r="C309" s="19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9"/>
      <c r="B310" s="19"/>
      <c r="C310" s="19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9"/>
      <c r="B311" s="19"/>
      <c r="C311" s="19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9"/>
      <c r="B312" s="19"/>
      <c r="C312" s="19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9"/>
      <c r="B313" s="19"/>
      <c r="C313" s="19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9"/>
      <c r="B314" s="19"/>
      <c r="C314" s="19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9"/>
      <c r="B315" s="19"/>
      <c r="C315" s="19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9"/>
      <c r="B316" s="19"/>
      <c r="C316" s="19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9"/>
      <c r="B317" s="19"/>
      <c r="C317" s="19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9"/>
      <c r="B318" s="19"/>
      <c r="C318" s="19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9"/>
      <c r="B319" s="19"/>
      <c r="C319" s="19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9"/>
      <c r="B320" s="19"/>
      <c r="C320" s="19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9"/>
      <c r="B321" s="19"/>
      <c r="C321" s="19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9"/>
      <c r="B322" s="19"/>
      <c r="C322" s="19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9"/>
      <c r="B323" s="19"/>
      <c r="C323" s="19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9"/>
      <c r="B324" s="19"/>
      <c r="C324" s="19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9"/>
      <c r="B325" s="19"/>
      <c r="C325" s="19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9"/>
      <c r="B326" s="19"/>
      <c r="C326" s="19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9"/>
      <c r="B327" s="19"/>
      <c r="C327" s="19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9"/>
      <c r="B328" s="19"/>
      <c r="C328" s="19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9"/>
      <c r="B329" s="19"/>
      <c r="C329" s="19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9"/>
      <c r="B330" s="19"/>
      <c r="C330" s="19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9"/>
      <c r="B331" s="19"/>
      <c r="C331" s="19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9"/>
      <c r="B332" s="19"/>
      <c r="C332" s="19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9"/>
      <c r="B333" s="19"/>
      <c r="C333" s="19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9"/>
      <c r="B334" s="19"/>
      <c r="C334" s="19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9"/>
      <c r="B335" s="19"/>
      <c r="C335" s="19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9"/>
      <c r="B336" s="19"/>
      <c r="C336" s="19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9"/>
      <c r="B337" s="19"/>
      <c r="C337" s="19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9"/>
      <c r="B338" s="19"/>
      <c r="C338" s="19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9"/>
      <c r="B339" s="19"/>
      <c r="C339" s="19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9"/>
      <c r="B340" s="19"/>
      <c r="C340" s="19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9"/>
      <c r="B341" s="19"/>
      <c r="C341" s="19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9"/>
      <c r="B342" s="19"/>
      <c r="C342" s="19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9"/>
      <c r="B343" s="19"/>
      <c r="C343" s="19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9"/>
      <c r="B344" s="19"/>
      <c r="C344" s="19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9"/>
      <c r="B345" s="19"/>
      <c r="C345" s="19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9"/>
      <c r="B346" s="19"/>
      <c r="C346" s="19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9"/>
      <c r="B347" s="19"/>
      <c r="C347" s="19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9"/>
      <c r="B348" s="19"/>
      <c r="C348" s="19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9"/>
      <c r="B349" s="19"/>
      <c r="C349" s="19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9"/>
      <c r="B350" s="19"/>
      <c r="C350" s="19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9"/>
      <c r="B351" s="19"/>
      <c r="C351" s="19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9"/>
      <c r="B352" s="19"/>
      <c r="C352" s="19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9"/>
      <c r="B353" s="19"/>
      <c r="C353" s="19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9"/>
      <c r="B354" s="19"/>
      <c r="C354" s="19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9"/>
      <c r="B355" s="19"/>
      <c r="C355" s="19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9"/>
      <c r="B356" s="19"/>
      <c r="C356" s="19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9"/>
      <c r="B357" s="19"/>
      <c r="C357" s="19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9"/>
      <c r="B358" s="19"/>
      <c r="C358" s="19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9"/>
      <c r="B359" s="19"/>
      <c r="C359" s="19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9"/>
      <c r="B360" s="19"/>
      <c r="C360" s="19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9"/>
      <c r="B361" s="19"/>
      <c r="C361" s="19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9"/>
      <c r="B362" s="19"/>
      <c r="C362" s="19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9"/>
      <c r="B363" s="19"/>
      <c r="C363" s="19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9"/>
      <c r="B364" s="19"/>
      <c r="C364" s="19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9"/>
      <c r="B365" s="19"/>
      <c r="C365" s="19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9"/>
      <c r="B366" s="19"/>
      <c r="C366" s="19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9"/>
      <c r="B367" s="19"/>
      <c r="C367" s="19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9"/>
      <c r="B368" s="19"/>
      <c r="C368" s="1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9"/>
      <c r="B369" s="19"/>
      <c r="C369" s="19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9"/>
      <c r="B370" s="19"/>
      <c r="C370" s="19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9"/>
      <c r="B371" s="19"/>
      <c r="C371" s="19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9"/>
      <c r="B372" s="19"/>
      <c r="C372" s="19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9"/>
      <c r="B373" s="19"/>
      <c r="C373" s="19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9"/>
      <c r="B374" s="19"/>
      <c r="C374" s="19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9"/>
      <c r="B375" s="19"/>
      <c r="C375" s="19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9"/>
      <c r="B376" s="19"/>
      <c r="C376" s="19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9"/>
      <c r="B377" s="19"/>
      <c r="C377" s="19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9"/>
      <c r="B378" s="19"/>
      <c r="C378" s="19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9"/>
      <c r="B379" s="19"/>
      <c r="C379" s="19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9"/>
      <c r="B380" s="19"/>
      <c r="C380" s="19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9"/>
      <c r="B381" s="19"/>
      <c r="C381" s="19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9"/>
      <c r="B382" s="19"/>
      <c r="C382" s="19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9"/>
      <c r="B383" s="19"/>
      <c r="C383" s="19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9"/>
      <c r="B384" s="19"/>
      <c r="C384" s="19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9"/>
      <c r="B385" s="19"/>
      <c r="C385" s="19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9"/>
      <c r="B386" s="19"/>
      <c r="C386" s="19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9"/>
      <c r="B387" s="19"/>
      <c r="C387" s="19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9"/>
      <c r="B388" s="19"/>
      <c r="C388" s="19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9"/>
      <c r="B389" s="19"/>
      <c r="C389" s="19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9"/>
      <c r="B390" s="19"/>
      <c r="C390" s="19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9"/>
      <c r="B391" s="19"/>
      <c r="C391" s="19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9"/>
      <c r="B392" s="19"/>
      <c r="C392" s="19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9"/>
      <c r="B393" s="19"/>
      <c r="C393" s="19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9"/>
      <c r="B394" s="19"/>
      <c r="C394" s="19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9"/>
      <c r="B395" s="19"/>
      <c r="C395" s="19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9"/>
      <c r="B396" s="19"/>
      <c r="C396" s="19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9"/>
      <c r="B397" s="19"/>
      <c r="C397" s="19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9"/>
      <c r="B398" s="19"/>
      <c r="C398" s="19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9"/>
      <c r="B399" s="19"/>
      <c r="C399" s="19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9"/>
      <c r="B400" s="19"/>
      <c r="C400" s="19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9"/>
      <c r="B401" s="19"/>
      <c r="C401" s="19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9"/>
      <c r="B402" s="19"/>
      <c r="C402" s="19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9"/>
      <c r="B403" s="19"/>
      <c r="C403" s="19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9"/>
      <c r="B404" s="19"/>
      <c r="C404" s="19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9"/>
      <c r="B405" s="19"/>
      <c r="C405" s="19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9"/>
      <c r="B406" s="19"/>
      <c r="C406" s="19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9"/>
      <c r="B407" s="19"/>
      <c r="C407" s="19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9"/>
      <c r="B408" s="19"/>
      <c r="C408" s="19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9"/>
      <c r="B409" s="19"/>
      <c r="C409" s="19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9"/>
      <c r="B410" s="19"/>
      <c r="C410" s="19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9"/>
      <c r="B411" s="19"/>
      <c r="C411" s="19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9"/>
      <c r="B412" s="19"/>
      <c r="C412" s="19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9"/>
      <c r="B413" s="19"/>
      <c r="C413" s="19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9"/>
      <c r="B414" s="19"/>
      <c r="C414" s="19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9"/>
      <c r="B415" s="19"/>
      <c r="C415" s="19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9"/>
      <c r="B416" s="19"/>
      <c r="C416" s="19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9"/>
      <c r="B417" s="19"/>
      <c r="C417" s="19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9"/>
      <c r="B418" s="19"/>
      <c r="C418" s="19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9"/>
      <c r="B419" s="19"/>
      <c r="C419" s="19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9"/>
      <c r="B420" s="19"/>
      <c r="C420" s="19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9"/>
      <c r="B421" s="19"/>
      <c r="C421" s="19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9"/>
      <c r="B422" s="19"/>
      <c r="C422" s="19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9"/>
      <c r="B423" s="19"/>
      <c r="C423" s="19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9"/>
      <c r="B424" s="19"/>
      <c r="C424" s="19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9"/>
      <c r="B425" s="19"/>
      <c r="C425" s="19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9"/>
      <c r="B426" s="19"/>
      <c r="C426" s="19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9"/>
      <c r="B427" s="19"/>
      <c r="C427" s="19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9"/>
      <c r="B428" s="19"/>
      <c r="C428" s="19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9"/>
      <c r="B429" s="19"/>
      <c r="C429" s="19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9"/>
      <c r="B430" s="19"/>
      <c r="C430" s="19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9"/>
      <c r="B431" s="19"/>
      <c r="C431" s="19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9"/>
      <c r="B432" s="19"/>
      <c r="C432" s="19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9"/>
      <c r="B433" s="19"/>
      <c r="C433" s="19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9"/>
      <c r="B434" s="19"/>
      <c r="C434" s="19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9"/>
      <c r="B435" s="19"/>
      <c r="C435" s="19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9"/>
      <c r="B436" s="19"/>
      <c r="C436" s="19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9"/>
      <c r="B437" s="19"/>
      <c r="C437" s="19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9"/>
      <c r="B438" s="19"/>
      <c r="C438" s="19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9"/>
      <c r="B439" s="19"/>
      <c r="C439" s="19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9"/>
      <c r="B440" s="19"/>
      <c r="C440" s="19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9"/>
      <c r="B441" s="19"/>
      <c r="C441" s="19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9"/>
      <c r="B442" s="19"/>
      <c r="C442" s="19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9"/>
      <c r="B443" s="19"/>
      <c r="C443" s="19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9"/>
      <c r="B444" s="19"/>
      <c r="C444" s="19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9"/>
      <c r="B445" s="19"/>
      <c r="C445" s="19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9"/>
      <c r="B446" s="19"/>
      <c r="C446" s="19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9"/>
      <c r="B447" s="19"/>
      <c r="C447" s="19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9"/>
      <c r="B448" s="19"/>
      <c r="C448" s="19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9"/>
      <c r="B449" s="19"/>
      <c r="C449" s="19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9"/>
      <c r="B450" s="19"/>
      <c r="C450" s="19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9"/>
      <c r="B451" s="19"/>
      <c r="C451" s="19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9"/>
      <c r="B452" s="19"/>
      <c r="C452" s="19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9"/>
      <c r="B453" s="19"/>
      <c r="C453" s="19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9"/>
      <c r="B454" s="19"/>
      <c r="C454" s="19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9"/>
      <c r="B455" s="19"/>
      <c r="C455" s="19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9"/>
      <c r="B456" s="19"/>
      <c r="C456" s="19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9"/>
      <c r="B457" s="19"/>
      <c r="C457" s="19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9"/>
      <c r="B458" s="19"/>
      <c r="C458" s="19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9"/>
      <c r="B459" s="19"/>
      <c r="C459" s="19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9"/>
      <c r="B460" s="19"/>
      <c r="C460" s="19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9"/>
      <c r="B461" s="19"/>
      <c r="C461" s="19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9"/>
      <c r="B462" s="19"/>
      <c r="C462" s="19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9"/>
      <c r="B463" s="19"/>
      <c r="C463" s="19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9"/>
      <c r="B464" s="19"/>
      <c r="C464" s="19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9"/>
      <c r="B465" s="19"/>
      <c r="C465" s="19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9"/>
      <c r="B466" s="19"/>
      <c r="C466" s="19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9"/>
      <c r="B467" s="19"/>
      <c r="C467" s="19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9"/>
      <c r="B468" s="19"/>
      <c r="C468" s="19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9"/>
      <c r="B469" s="19"/>
      <c r="C469" s="19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9"/>
      <c r="B470" s="19"/>
      <c r="C470" s="19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9"/>
      <c r="B471" s="19"/>
      <c r="C471" s="19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9"/>
      <c r="B472" s="19"/>
      <c r="C472" s="19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9"/>
      <c r="B473" s="19"/>
      <c r="C473" s="19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9"/>
      <c r="B474" s="19"/>
      <c r="C474" s="19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9"/>
      <c r="B475" s="19"/>
      <c r="C475" s="19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9"/>
      <c r="B476" s="19"/>
      <c r="C476" s="19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9"/>
      <c r="B477" s="19"/>
      <c r="C477" s="19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9"/>
      <c r="B478" s="19"/>
      <c r="C478" s="19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9"/>
      <c r="B479" s="19"/>
      <c r="C479" s="19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9"/>
      <c r="B480" s="19"/>
      <c r="C480" s="19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9"/>
      <c r="B481" s="19"/>
      <c r="C481" s="19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9"/>
      <c r="B482" s="19"/>
      <c r="C482" s="19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9"/>
      <c r="B483" s="19"/>
      <c r="C483" s="19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9"/>
      <c r="B484" s="19"/>
      <c r="C484" s="19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9"/>
      <c r="B485" s="19"/>
      <c r="C485" s="19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9"/>
      <c r="B486" s="19"/>
      <c r="C486" s="19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9"/>
      <c r="B487" s="19"/>
      <c r="C487" s="19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9"/>
      <c r="B488" s="19"/>
      <c r="C488" s="19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9"/>
      <c r="B489" s="19"/>
      <c r="C489" s="19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9"/>
      <c r="B490" s="19"/>
      <c r="C490" s="19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9"/>
      <c r="B491" s="19"/>
      <c r="C491" s="19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9"/>
      <c r="B492" s="19"/>
      <c r="C492" s="19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9"/>
      <c r="B493" s="19"/>
      <c r="C493" s="19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9"/>
      <c r="B494" s="19"/>
      <c r="C494" s="19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9"/>
      <c r="B495" s="19"/>
      <c r="C495" s="19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9"/>
      <c r="B496" s="19"/>
      <c r="C496" s="19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9"/>
      <c r="B497" s="19"/>
      <c r="C497" s="19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9"/>
      <c r="B498" s="19"/>
      <c r="C498" s="19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9"/>
      <c r="B499" s="19"/>
      <c r="C499" s="19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9"/>
      <c r="B500" s="19"/>
      <c r="C500" s="19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9"/>
      <c r="B501" s="19"/>
      <c r="C501" s="19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9"/>
      <c r="B502" s="19"/>
      <c r="C502" s="19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9"/>
      <c r="B503" s="19"/>
      <c r="C503" s="19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9"/>
      <c r="B504" s="19"/>
      <c r="C504" s="19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9"/>
      <c r="B505" s="19"/>
      <c r="C505" s="19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9"/>
      <c r="B506" s="19"/>
      <c r="C506" s="19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9"/>
      <c r="B507" s="19"/>
      <c r="C507" s="19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9"/>
      <c r="B508" s="19"/>
      <c r="C508" s="19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9"/>
      <c r="B509" s="19"/>
      <c r="C509" s="19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9"/>
      <c r="B510" s="19"/>
      <c r="C510" s="19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9"/>
      <c r="B511" s="19"/>
      <c r="C511" s="19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9"/>
      <c r="B512" s="19"/>
      <c r="C512" s="19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9"/>
      <c r="B513" s="19"/>
      <c r="C513" s="19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9"/>
      <c r="B514" s="19"/>
      <c r="C514" s="19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9"/>
      <c r="B515" s="19"/>
      <c r="C515" s="19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9"/>
      <c r="B516" s="19"/>
      <c r="C516" s="19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9"/>
      <c r="B517" s="19"/>
      <c r="C517" s="19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9"/>
      <c r="B518" s="19"/>
      <c r="C518" s="19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9"/>
      <c r="B519" s="19"/>
      <c r="C519" s="19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9"/>
      <c r="B520" s="19"/>
      <c r="C520" s="19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9"/>
      <c r="B521" s="19"/>
      <c r="C521" s="19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9"/>
      <c r="B522" s="19"/>
      <c r="C522" s="19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9"/>
      <c r="B523" s="19"/>
      <c r="C523" s="19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9"/>
      <c r="B524" s="19"/>
      <c r="C524" s="19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9"/>
      <c r="B525" s="19"/>
      <c r="C525" s="19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9"/>
      <c r="B526" s="19"/>
      <c r="C526" s="19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9"/>
      <c r="B527" s="19"/>
      <c r="C527" s="19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9"/>
      <c r="B528" s="19"/>
      <c r="C528" s="19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9"/>
      <c r="B529" s="19"/>
      <c r="C529" s="19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9"/>
      <c r="B530" s="19"/>
      <c r="C530" s="19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9"/>
      <c r="B531" s="19"/>
      <c r="C531" s="19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9"/>
      <c r="B532" s="19"/>
      <c r="C532" s="19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9"/>
      <c r="B533" s="19"/>
      <c r="C533" s="19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9"/>
      <c r="B534" s="19"/>
      <c r="C534" s="19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9"/>
      <c r="B535" s="19"/>
      <c r="C535" s="19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9"/>
      <c r="B536" s="19"/>
      <c r="C536" s="19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9"/>
      <c r="B537" s="19"/>
      <c r="C537" s="19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9"/>
      <c r="B538" s="19"/>
      <c r="C538" s="19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9"/>
      <c r="B539" s="19"/>
      <c r="C539" s="19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9"/>
      <c r="B540" s="19"/>
      <c r="C540" s="19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9"/>
      <c r="B541" s="19"/>
      <c r="C541" s="19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9"/>
      <c r="B542" s="19"/>
      <c r="C542" s="19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9"/>
      <c r="B543" s="19"/>
      <c r="C543" s="19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9"/>
      <c r="B544" s="19"/>
      <c r="C544" s="19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9"/>
      <c r="B545" s="19"/>
      <c r="C545" s="19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9"/>
      <c r="B546" s="19"/>
      <c r="C546" s="19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9"/>
      <c r="B547" s="19"/>
      <c r="C547" s="19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9"/>
      <c r="B548" s="19"/>
      <c r="C548" s="19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9"/>
      <c r="B549" s="19"/>
      <c r="C549" s="19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9"/>
      <c r="B550" s="19"/>
      <c r="C550" s="19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9"/>
      <c r="B551" s="19"/>
      <c r="C551" s="19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9"/>
      <c r="B552" s="19"/>
      <c r="C552" s="19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9"/>
      <c r="B553" s="19"/>
      <c r="C553" s="19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9"/>
      <c r="B554" s="19"/>
      <c r="C554" s="19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9"/>
      <c r="B555" s="19"/>
      <c r="C555" s="19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9"/>
      <c r="B556" s="19"/>
      <c r="C556" s="19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9"/>
      <c r="B557" s="19"/>
      <c r="C557" s="19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9"/>
      <c r="B558" s="19"/>
      <c r="C558" s="19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9"/>
      <c r="B559" s="19"/>
      <c r="C559" s="19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9"/>
      <c r="B560" s="19"/>
      <c r="C560" s="19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9"/>
      <c r="B561" s="19"/>
      <c r="C561" s="19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9"/>
      <c r="B562" s="19"/>
      <c r="C562" s="19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9"/>
      <c r="B563" s="19"/>
      <c r="C563" s="19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9"/>
      <c r="B564" s="19"/>
      <c r="C564" s="19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9"/>
      <c r="B565" s="19"/>
      <c r="C565" s="19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9"/>
      <c r="B566" s="19"/>
      <c r="C566" s="19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9"/>
      <c r="B567" s="19"/>
      <c r="C567" s="19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9"/>
      <c r="B568" s="19"/>
      <c r="C568" s="19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9"/>
      <c r="B569" s="19"/>
      <c r="C569" s="19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9"/>
      <c r="B570" s="19"/>
      <c r="C570" s="19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9"/>
      <c r="B571" s="19"/>
      <c r="C571" s="19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9"/>
      <c r="B572" s="19"/>
      <c r="C572" s="19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9"/>
      <c r="B573" s="19"/>
      <c r="C573" s="19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9"/>
      <c r="B574" s="19"/>
      <c r="C574" s="19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9"/>
      <c r="B575" s="19"/>
      <c r="C575" s="19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9"/>
      <c r="B576" s="19"/>
      <c r="C576" s="19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9"/>
      <c r="B577" s="19"/>
      <c r="C577" s="19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9"/>
      <c r="B578" s="19"/>
      <c r="C578" s="19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9"/>
      <c r="B579" s="19"/>
      <c r="C579" s="19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9"/>
      <c r="B580" s="19"/>
      <c r="C580" s="19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9"/>
      <c r="B581" s="19"/>
      <c r="C581" s="19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9"/>
      <c r="B582" s="19"/>
      <c r="C582" s="19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9"/>
      <c r="B583" s="19"/>
      <c r="C583" s="19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9"/>
      <c r="B584" s="19"/>
      <c r="C584" s="19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9"/>
      <c r="B585" s="19"/>
      <c r="C585" s="19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9"/>
      <c r="B586" s="19"/>
      <c r="C586" s="19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9"/>
      <c r="B587" s="19"/>
      <c r="C587" s="19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9"/>
      <c r="B588" s="19"/>
      <c r="C588" s="19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9"/>
      <c r="B589" s="19"/>
      <c r="C589" s="19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9"/>
      <c r="B590" s="19"/>
      <c r="C590" s="19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9"/>
      <c r="B591" s="19"/>
      <c r="C591" s="19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9"/>
      <c r="B592" s="19"/>
      <c r="C592" s="19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9"/>
      <c r="B593" s="19"/>
      <c r="C593" s="19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9"/>
      <c r="B594" s="19"/>
      <c r="C594" s="19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9"/>
      <c r="B595" s="19"/>
      <c r="C595" s="19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9"/>
      <c r="B596" s="19"/>
      <c r="C596" s="19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9"/>
      <c r="B597" s="19"/>
      <c r="C597" s="19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9"/>
      <c r="B598" s="19"/>
      <c r="C598" s="19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9"/>
      <c r="B599" s="19"/>
      <c r="C599" s="19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9"/>
      <c r="B600" s="19"/>
      <c r="C600" s="19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9"/>
      <c r="B601" s="19"/>
      <c r="C601" s="19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9"/>
      <c r="B602" s="19"/>
      <c r="C602" s="19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9"/>
      <c r="B603" s="19"/>
      <c r="C603" s="19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9"/>
      <c r="B604" s="19"/>
      <c r="C604" s="19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9"/>
      <c r="B605" s="19"/>
      <c r="C605" s="19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9"/>
      <c r="B606" s="19"/>
      <c r="C606" s="19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9"/>
      <c r="B607" s="19"/>
      <c r="C607" s="19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9"/>
      <c r="B608" s="19"/>
      <c r="C608" s="19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9"/>
      <c r="B609" s="19"/>
      <c r="C609" s="19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9"/>
      <c r="B610" s="19"/>
      <c r="C610" s="19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9"/>
      <c r="B611" s="19"/>
      <c r="C611" s="19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9"/>
      <c r="B612" s="19"/>
      <c r="C612" s="19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9"/>
      <c r="B613" s="19"/>
      <c r="C613" s="19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9"/>
      <c r="B614" s="19"/>
      <c r="C614" s="19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9"/>
      <c r="B615" s="19"/>
      <c r="C615" s="19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9"/>
      <c r="B616" s="19"/>
      <c r="C616" s="19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9"/>
      <c r="B617" s="19"/>
      <c r="C617" s="19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9"/>
      <c r="B618" s="19"/>
      <c r="C618" s="19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9"/>
      <c r="B619" s="19"/>
      <c r="C619" s="19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9"/>
      <c r="B620" s="19"/>
      <c r="C620" s="19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9"/>
      <c r="B621" s="19"/>
      <c r="C621" s="19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9"/>
      <c r="B622" s="19"/>
      <c r="C622" s="19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9"/>
      <c r="B623" s="19"/>
      <c r="C623" s="19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9"/>
      <c r="B624" s="19"/>
      <c r="C624" s="19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9"/>
      <c r="B625" s="19"/>
      <c r="C625" s="19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9"/>
      <c r="B626" s="19"/>
      <c r="C626" s="19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9"/>
      <c r="B627" s="19"/>
      <c r="C627" s="19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9"/>
      <c r="B628" s="19"/>
      <c r="C628" s="19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9"/>
      <c r="B629" s="19"/>
      <c r="C629" s="19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9"/>
      <c r="B630" s="19"/>
      <c r="C630" s="19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9"/>
      <c r="B631" s="19"/>
      <c r="C631" s="19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9"/>
      <c r="B632" s="19"/>
      <c r="C632" s="19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9"/>
      <c r="B633" s="19"/>
      <c r="C633" s="19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9"/>
      <c r="B634" s="19"/>
      <c r="C634" s="19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9"/>
      <c r="B635" s="19"/>
      <c r="C635" s="19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9"/>
      <c r="B636" s="19"/>
      <c r="C636" s="19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9"/>
      <c r="B637" s="19"/>
      <c r="C637" s="19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9"/>
      <c r="B638" s="19"/>
      <c r="C638" s="19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9"/>
      <c r="B639" s="19"/>
      <c r="C639" s="19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9"/>
      <c r="B640" s="19"/>
      <c r="C640" s="19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9"/>
      <c r="B641" s="19"/>
      <c r="C641" s="19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9"/>
      <c r="B642" s="19"/>
      <c r="C642" s="19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9"/>
      <c r="B643" s="19"/>
      <c r="C643" s="19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9"/>
      <c r="B644" s="19"/>
      <c r="C644" s="19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9"/>
      <c r="B645" s="19"/>
      <c r="C645" s="19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9"/>
      <c r="B646" s="19"/>
      <c r="C646" s="19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9"/>
      <c r="B647" s="19"/>
      <c r="C647" s="19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9"/>
      <c r="B648" s="19"/>
      <c r="C648" s="19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9"/>
      <c r="B649" s="19"/>
      <c r="C649" s="19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9"/>
      <c r="B650" s="19"/>
      <c r="C650" s="19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9"/>
      <c r="B651" s="19"/>
      <c r="C651" s="19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9"/>
      <c r="B652" s="19"/>
      <c r="C652" s="19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9"/>
      <c r="B653" s="19"/>
      <c r="C653" s="19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9"/>
      <c r="B654" s="19"/>
      <c r="C654" s="19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9"/>
      <c r="B655" s="19"/>
      <c r="C655" s="19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9"/>
      <c r="B656" s="19"/>
      <c r="C656" s="19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9"/>
      <c r="B657" s="19"/>
      <c r="C657" s="19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9"/>
      <c r="B658" s="19"/>
      <c r="C658" s="19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9"/>
      <c r="B659" s="19"/>
      <c r="C659" s="19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9"/>
      <c r="B660" s="19"/>
      <c r="C660" s="19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9"/>
      <c r="B661" s="19"/>
      <c r="C661" s="19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9"/>
      <c r="B662" s="19"/>
      <c r="C662" s="19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9"/>
      <c r="B663" s="19"/>
      <c r="C663" s="19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9"/>
      <c r="B664" s="19"/>
      <c r="C664" s="19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9"/>
      <c r="B665" s="19"/>
      <c r="C665" s="19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9"/>
      <c r="B666" s="19"/>
      <c r="C666" s="19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9"/>
      <c r="B667" s="19"/>
      <c r="C667" s="19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9"/>
      <c r="B668" s="19"/>
      <c r="C668" s="19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9"/>
      <c r="B669" s="19"/>
      <c r="C669" s="19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9"/>
      <c r="B670" s="19"/>
      <c r="C670" s="19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9"/>
      <c r="B671" s="19"/>
      <c r="C671" s="19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9"/>
      <c r="B672" s="19"/>
      <c r="C672" s="19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9"/>
      <c r="B673" s="19"/>
      <c r="C673" s="19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9"/>
      <c r="B674" s="19"/>
      <c r="C674" s="19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9"/>
      <c r="B675" s="19"/>
      <c r="C675" s="19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9"/>
      <c r="B676" s="19"/>
      <c r="C676" s="19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9"/>
      <c r="B677" s="19"/>
      <c r="C677" s="19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9"/>
      <c r="B678" s="19"/>
      <c r="C678" s="19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9"/>
      <c r="B679" s="19"/>
      <c r="C679" s="19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9"/>
      <c r="B680" s="19"/>
      <c r="C680" s="19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9"/>
      <c r="B681" s="19"/>
      <c r="C681" s="19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9"/>
      <c r="B682" s="19"/>
      <c r="C682" s="19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9"/>
      <c r="B683" s="19"/>
      <c r="C683" s="19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9"/>
      <c r="B684" s="19"/>
      <c r="C684" s="19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9"/>
      <c r="B685" s="19"/>
      <c r="C685" s="19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9"/>
      <c r="B686" s="19"/>
      <c r="C686" s="19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9"/>
      <c r="B687" s="19"/>
      <c r="C687" s="19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9"/>
      <c r="B688" s="19"/>
      <c r="C688" s="19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9"/>
      <c r="B689" s="19"/>
      <c r="C689" s="19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9"/>
      <c r="B690" s="19"/>
      <c r="C690" s="19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9"/>
      <c r="B691" s="19"/>
      <c r="C691" s="19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9"/>
      <c r="B692" s="19"/>
      <c r="C692" s="19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9"/>
      <c r="B693" s="19"/>
      <c r="C693" s="19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9"/>
      <c r="B694" s="19"/>
      <c r="C694" s="19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9"/>
      <c r="B695" s="19"/>
      <c r="C695" s="19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9"/>
      <c r="B696" s="19"/>
      <c r="C696" s="19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9"/>
      <c r="B697" s="19"/>
      <c r="C697" s="19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9"/>
      <c r="B698" s="19"/>
      <c r="C698" s="19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9"/>
      <c r="B699" s="19"/>
      <c r="C699" s="19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9"/>
      <c r="B700" s="19"/>
      <c r="C700" s="19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9"/>
      <c r="B701" s="19"/>
      <c r="C701" s="19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9"/>
      <c r="B702" s="19"/>
      <c r="C702" s="19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9"/>
      <c r="B703" s="19"/>
      <c r="C703" s="19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9"/>
      <c r="B704" s="19"/>
      <c r="C704" s="19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9"/>
      <c r="B705" s="19"/>
      <c r="C705" s="19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9"/>
      <c r="B706" s="19"/>
      <c r="C706" s="19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9"/>
      <c r="B707" s="19"/>
      <c r="C707" s="19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9"/>
      <c r="B708" s="19"/>
      <c r="C708" s="19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9"/>
      <c r="B709" s="19"/>
      <c r="C709" s="19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9"/>
      <c r="B710" s="19"/>
      <c r="C710" s="19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9"/>
      <c r="B711" s="19"/>
      <c r="C711" s="19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9"/>
      <c r="B712" s="19"/>
      <c r="C712" s="19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9"/>
      <c r="B713" s="19"/>
      <c r="C713" s="19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9"/>
      <c r="B714" s="19"/>
      <c r="C714" s="19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9"/>
      <c r="B715" s="19"/>
      <c r="C715" s="19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9"/>
      <c r="B716" s="19"/>
      <c r="C716" s="19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9"/>
      <c r="B717" s="19"/>
      <c r="C717" s="19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9"/>
      <c r="B718" s="19"/>
      <c r="C718" s="19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9"/>
      <c r="B719" s="19"/>
      <c r="C719" s="19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9"/>
      <c r="B720" s="19"/>
      <c r="C720" s="19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9"/>
      <c r="B721" s="19"/>
      <c r="C721" s="19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9"/>
      <c r="B722" s="19"/>
      <c r="C722" s="19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9"/>
      <c r="B723" s="19"/>
      <c r="C723" s="19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9"/>
      <c r="B724" s="19"/>
      <c r="C724" s="19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9"/>
      <c r="B725" s="19"/>
      <c r="C725" s="19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9"/>
      <c r="B726" s="19"/>
      <c r="C726" s="19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9"/>
      <c r="B727" s="19"/>
      <c r="C727" s="19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9"/>
      <c r="B728" s="19"/>
      <c r="C728" s="19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9"/>
      <c r="B729" s="19"/>
      <c r="C729" s="19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9"/>
      <c r="B730" s="19"/>
      <c r="C730" s="19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9"/>
      <c r="B731" s="19"/>
      <c r="C731" s="19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9"/>
      <c r="B732" s="19"/>
      <c r="C732" s="19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9"/>
      <c r="B733" s="19"/>
      <c r="C733" s="19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9"/>
      <c r="B734" s="19"/>
      <c r="C734" s="19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9"/>
      <c r="B735" s="19"/>
      <c r="C735" s="19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9"/>
      <c r="B736" s="19"/>
      <c r="C736" s="19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9"/>
      <c r="B737" s="19"/>
      <c r="C737" s="19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9"/>
      <c r="B738" s="19"/>
      <c r="C738" s="19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9"/>
      <c r="B739" s="19"/>
      <c r="C739" s="19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9"/>
      <c r="B740" s="19"/>
      <c r="C740" s="19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9"/>
      <c r="B741" s="19"/>
      <c r="C741" s="19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9"/>
      <c r="B742" s="19"/>
      <c r="C742" s="19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9"/>
      <c r="B743" s="19"/>
      <c r="C743" s="19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9"/>
      <c r="B744" s="19"/>
      <c r="C744" s="19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9"/>
      <c r="B745" s="19"/>
      <c r="C745" s="19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9"/>
      <c r="B746" s="19"/>
      <c r="C746" s="19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9"/>
      <c r="B747" s="19"/>
      <c r="C747" s="19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9"/>
      <c r="B748" s="19"/>
      <c r="C748" s="19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9"/>
      <c r="B749" s="19"/>
      <c r="C749" s="19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9"/>
      <c r="B750" s="19"/>
      <c r="C750" s="19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9"/>
      <c r="B751" s="19"/>
      <c r="C751" s="19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9"/>
      <c r="B752" s="19"/>
      <c r="C752" s="19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9"/>
      <c r="B753" s="19"/>
      <c r="C753" s="19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9"/>
      <c r="B754" s="19"/>
      <c r="C754" s="19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9"/>
      <c r="B755" s="19"/>
      <c r="C755" s="19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9"/>
      <c r="B756" s="19"/>
      <c r="C756" s="19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9"/>
      <c r="B757" s="19"/>
      <c r="C757" s="19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9"/>
      <c r="B758" s="19"/>
      <c r="C758" s="19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9"/>
      <c r="B759" s="19"/>
      <c r="C759" s="19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9"/>
      <c r="B760" s="19"/>
      <c r="C760" s="19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9"/>
      <c r="B761" s="19"/>
      <c r="C761" s="19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9"/>
      <c r="B762" s="19"/>
      <c r="C762" s="19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9"/>
      <c r="B763" s="19"/>
      <c r="C763" s="19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9"/>
      <c r="B764" s="19"/>
      <c r="C764" s="19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9"/>
      <c r="B765" s="19"/>
      <c r="C765" s="19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9"/>
      <c r="B766" s="19"/>
      <c r="C766" s="19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9"/>
      <c r="B767" s="19"/>
      <c r="C767" s="19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9"/>
      <c r="B768" s="19"/>
      <c r="C768" s="19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9"/>
      <c r="B769" s="19"/>
      <c r="C769" s="19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9"/>
      <c r="B770" s="19"/>
      <c r="C770" s="19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9"/>
      <c r="B771" s="19"/>
      <c r="C771" s="19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9"/>
      <c r="B772" s="19"/>
      <c r="C772" s="19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9"/>
      <c r="B773" s="19"/>
      <c r="C773" s="19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9"/>
      <c r="B774" s="19"/>
      <c r="C774" s="19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9"/>
      <c r="B775" s="19"/>
      <c r="C775" s="19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9"/>
      <c r="B776" s="19"/>
      <c r="C776" s="19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9"/>
      <c r="B777" s="19"/>
      <c r="C777" s="19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9"/>
      <c r="B778" s="19"/>
      <c r="C778" s="19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9"/>
      <c r="B779" s="19"/>
      <c r="C779" s="19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9"/>
      <c r="B780" s="19"/>
      <c r="C780" s="19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9"/>
      <c r="B781" s="19"/>
      <c r="C781" s="19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9"/>
      <c r="B782" s="19"/>
      <c r="C782" s="19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9"/>
      <c r="B783" s="19"/>
      <c r="C783" s="19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9"/>
      <c r="B784" s="19"/>
      <c r="C784" s="19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9"/>
      <c r="B785" s="19"/>
      <c r="C785" s="19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9"/>
      <c r="B786" s="19"/>
      <c r="C786" s="19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9"/>
      <c r="B787" s="19"/>
      <c r="C787" s="19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9"/>
      <c r="B788" s="19"/>
      <c r="C788" s="19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9"/>
      <c r="B789" s="19"/>
      <c r="C789" s="19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9"/>
      <c r="B790" s="19"/>
      <c r="C790" s="19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9"/>
      <c r="B791" s="19"/>
      <c r="C791" s="19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9"/>
      <c r="B792" s="19"/>
      <c r="C792" s="19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9"/>
      <c r="B793" s="19"/>
      <c r="C793" s="19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9"/>
      <c r="B794" s="19"/>
      <c r="C794" s="19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9"/>
      <c r="B795" s="19"/>
      <c r="C795" s="19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9"/>
      <c r="B796" s="19"/>
      <c r="C796" s="19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9"/>
      <c r="B797" s="19"/>
      <c r="C797" s="19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9"/>
      <c r="B798" s="19"/>
      <c r="C798" s="19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9"/>
      <c r="B799" s="19"/>
      <c r="C799" s="19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9"/>
      <c r="B800" s="19"/>
      <c r="C800" s="19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9"/>
      <c r="B801" s="19"/>
      <c r="C801" s="19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9"/>
      <c r="B802" s="19"/>
      <c r="C802" s="19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9"/>
      <c r="B803" s="19"/>
      <c r="C803" s="19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9"/>
      <c r="B804" s="19"/>
      <c r="C804" s="19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9"/>
      <c r="B805" s="19"/>
      <c r="C805" s="19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9"/>
      <c r="B806" s="19"/>
      <c r="C806" s="19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9"/>
      <c r="B807" s="19"/>
      <c r="C807" s="19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9"/>
      <c r="B808" s="19"/>
      <c r="C808" s="19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9"/>
      <c r="B809" s="19"/>
      <c r="C809" s="19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9"/>
      <c r="B810" s="19"/>
      <c r="C810" s="19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9"/>
      <c r="B811" s="19"/>
      <c r="C811" s="19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9"/>
      <c r="B812" s="19"/>
      <c r="C812" s="19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9"/>
      <c r="B813" s="19"/>
      <c r="C813" s="19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9"/>
      <c r="B814" s="19"/>
      <c r="C814" s="19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9"/>
      <c r="B815" s="19"/>
      <c r="C815" s="19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9"/>
      <c r="B816" s="19"/>
      <c r="C816" s="19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9"/>
      <c r="B817" s="19"/>
      <c r="C817" s="19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9"/>
      <c r="B818" s="19"/>
      <c r="C818" s="19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9"/>
      <c r="B819" s="19"/>
      <c r="C819" s="19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9"/>
      <c r="B820" s="19"/>
      <c r="C820" s="19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9"/>
      <c r="B821" s="19"/>
      <c r="C821" s="19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9"/>
      <c r="B822" s="19"/>
      <c r="C822" s="19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9"/>
      <c r="B823" s="19"/>
      <c r="C823" s="19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9"/>
      <c r="B824" s="19"/>
      <c r="C824" s="19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9"/>
      <c r="B825" s="19"/>
      <c r="C825" s="19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9"/>
      <c r="B826" s="19"/>
      <c r="C826" s="19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9"/>
      <c r="B827" s="19"/>
      <c r="C827" s="19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9"/>
      <c r="B828" s="19"/>
      <c r="C828" s="19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9"/>
      <c r="B829" s="19"/>
      <c r="C829" s="19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9"/>
      <c r="B830" s="19"/>
      <c r="C830" s="19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9"/>
      <c r="B831" s="19"/>
      <c r="C831" s="19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9"/>
      <c r="B832" s="19"/>
      <c r="C832" s="19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9"/>
      <c r="B833" s="19"/>
      <c r="C833" s="19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9"/>
      <c r="B834" s="19"/>
      <c r="C834" s="19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9"/>
      <c r="B835" s="19"/>
      <c r="C835" s="19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9"/>
      <c r="B836" s="19"/>
      <c r="C836" s="19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9"/>
      <c r="B837" s="19"/>
      <c r="C837" s="19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9"/>
      <c r="B838" s="19"/>
      <c r="C838" s="19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9"/>
      <c r="B839" s="19"/>
      <c r="C839" s="19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9"/>
      <c r="B840" s="19"/>
      <c r="C840" s="19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9"/>
      <c r="B841" s="19"/>
      <c r="C841" s="19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9"/>
      <c r="B842" s="19"/>
      <c r="C842" s="19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9"/>
      <c r="B843" s="19"/>
      <c r="C843" s="19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9"/>
      <c r="B844" s="19"/>
      <c r="C844" s="19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9"/>
      <c r="B845" s="19"/>
      <c r="C845" s="19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9"/>
      <c r="B846" s="19"/>
      <c r="C846" s="19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9"/>
      <c r="B847" s="19"/>
      <c r="C847" s="19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9"/>
      <c r="B848" s="19"/>
      <c r="C848" s="19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9"/>
      <c r="B849" s="19"/>
      <c r="C849" s="19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9"/>
      <c r="B850" s="19"/>
      <c r="C850" s="19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9"/>
      <c r="B851" s="19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9"/>
      <c r="B852" s="19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9"/>
      <c r="B853" s="19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9"/>
      <c r="B854" s="19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9"/>
      <c r="B855" s="19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9"/>
      <c r="B856" s="19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9"/>
      <c r="B857" s="19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9"/>
      <c r="B858" s="19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9"/>
      <c r="B859" s="19"/>
      <c r="C859" s="19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9"/>
      <c r="B860" s="19"/>
      <c r="C860" s="19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9"/>
      <c r="B861" s="19"/>
      <c r="C861" s="19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9"/>
      <c r="B862" s="19"/>
      <c r="C862" s="19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9"/>
      <c r="B863" s="19"/>
      <c r="C863" s="19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9"/>
      <c r="B864" s="19"/>
      <c r="C864" s="19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9"/>
      <c r="B865" s="19"/>
      <c r="C865" s="19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9"/>
      <c r="B866" s="19"/>
      <c r="C866" s="19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9"/>
      <c r="B867" s="19"/>
      <c r="C867" s="19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9"/>
      <c r="B868" s="19"/>
      <c r="C868" s="19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9"/>
      <c r="B869" s="19"/>
      <c r="C869" s="19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9"/>
      <c r="B870" s="19"/>
      <c r="C870" s="19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9"/>
      <c r="B871" s="19"/>
      <c r="C871" s="19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9"/>
      <c r="B872" s="19"/>
      <c r="C872" s="19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9"/>
      <c r="B873" s="19"/>
      <c r="C873" s="19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9"/>
      <c r="B874" s="19"/>
      <c r="C874" s="19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9"/>
      <c r="B875" s="19"/>
      <c r="C875" s="19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9"/>
      <c r="B876" s="19"/>
      <c r="C876" s="19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9"/>
      <c r="B877" s="19"/>
      <c r="C877" s="19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9"/>
      <c r="B878" s="19"/>
      <c r="C878" s="19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9"/>
      <c r="B879" s="19"/>
      <c r="C879" s="19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9"/>
      <c r="B880" s="19"/>
      <c r="C880" s="19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9"/>
      <c r="B881" s="19"/>
      <c r="C881" s="19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9"/>
      <c r="B882" s="19"/>
      <c r="C882" s="19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9"/>
      <c r="B883" s="19"/>
      <c r="C883" s="19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9"/>
      <c r="B884" s="19"/>
      <c r="C884" s="19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9"/>
      <c r="B885" s="19"/>
      <c r="C885" s="19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9"/>
      <c r="B886" s="19"/>
      <c r="C886" s="19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9"/>
      <c r="B887" s="19"/>
      <c r="C887" s="19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9"/>
      <c r="B888" s="19"/>
      <c r="C888" s="19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9"/>
      <c r="B889" s="19"/>
      <c r="C889" s="19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9"/>
      <c r="B890" s="19"/>
      <c r="C890" s="19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9"/>
      <c r="B891" s="19"/>
      <c r="C891" s="19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9"/>
      <c r="B892" s="19"/>
      <c r="C892" s="19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9"/>
      <c r="B893" s="19"/>
      <c r="C893" s="19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9"/>
      <c r="B894" s="19"/>
      <c r="C894" s="19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9"/>
      <c r="B895" s="19"/>
      <c r="C895" s="19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9"/>
      <c r="B896" s="19"/>
      <c r="C896" s="19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9"/>
      <c r="B897" s="19"/>
      <c r="C897" s="19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9"/>
      <c r="B898" s="19"/>
      <c r="C898" s="19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9"/>
      <c r="B899" s="19"/>
      <c r="C899" s="19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9"/>
      <c r="B900" s="19"/>
      <c r="C900" s="19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9"/>
      <c r="B901" s="19"/>
      <c r="C901" s="19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9"/>
      <c r="B902" s="19"/>
      <c r="C902" s="19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9"/>
      <c r="B903" s="19"/>
      <c r="C903" s="19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9"/>
      <c r="B904" s="19"/>
      <c r="C904" s="19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9"/>
      <c r="B905" s="19"/>
      <c r="C905" s="19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9"/>
      <c r="B906" s="19"/>
      <c r="C906" s="19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9"/>
      <c r="B907" s="19"/>
      <c r="C907" s="19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9"/>
      <c r="B908" s="19"/>
      <c r="C908" s="19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9"/>
      <c r="B909" s="19"/>
      <c r="C909" s="19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9"/>
      <c r="B910" s="19"/>
      <c r="C910" s="19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9"/>
      <c r="B911" s="19"/>
      <c r="C911" s="19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9"/>
      <c r="B912" s="19"/>
      <c r="C912" s="19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9"/>
      <c r="B913" s="19"/>
      <c r="C913" s="19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9"/>
      <c r="B914" s="19"/>
      <c r="C914" s="19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9"/>
      <c r="B915" s="19"/>
      <c r="C915" s="19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9"/>
      <c r="B916" s="19"/>
      <c r="C916" s="19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9"/>
      <c r="B917" s="19"/>
      <c r="C917" s="19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9"/>
      <c r="B918" s="19"/>
      <c r="C918" s="19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9"/>
      <c r="B919" s="19"/>
      <c r="C919" s="19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9"/>
      <c r="B920" s="19"/>
      <c r="C920" s="19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9"/>
      <c r="B921" s="19"/>
      <c r="C921" s="19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9"/>
      <c r="B922" s="19"/>
      <c r="C922" s="19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9"/>
      <c r="B923" s="19"/>
      <c r="C923" s="19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9"/>
      <c r="B924" s="19"/>
      <c r="C924" s="19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9"/>
      <c r="B925" s="19"/>
      <c r="C925" s="19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9"/>
      <c r="B926" s="19"/>
      <c r="C926" s="19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9"/>
      <c r="B927" s="19"/>
      <c r="C927" s="19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9"/>
      <c r="B928" s="19"/>
      <c r="C928" s="19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9"/>
      <c r="B929" s="19"/>
      <c r="C929" s="19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9"/>
      <c r="B930" s="19"/>
      <c r="C930" s="19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9"/>
      <c r="B931" s="19"/>
      <c r="C931" s="19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9"/>
      <c r="B932" s="19"/>
      <c r="C932" s="19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9"/>
      <c r="B933" s="19"/>
      <c r="C933" s="19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9"/>
      <c r="B934" s="19"/>
      <c r="C934" s="19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9"/>
      <c r="B935" s="19"/>
      <c r="C935" s="19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9"/>
      <c r="B936" s="19"/>
      <c r="C936" s="19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9"/>
      <c r="B937" s="19"/>
      <c r="C937" s="19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9"/>
      <c r="B938" s="19"/>
      <c r="C938" s="19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9"/>
      <c r="B939" s="19"/>
      <c r="C939" s="19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9"/>
      <c r="B940" s="19"/>
      <c r="C940" s="19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9"/>
      <c r="B941" s="19"/>
      <c r="C941" s="19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9"/>
      <c r="B942" s="19"/>
      <c r="C942" s="19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9"/>
      <c r="B943" s="19"/>
      <c r="C943" s="19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9"/>
      <c r="B944" s="19"/>
      <c r="C944" s="19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9"/>
      <c r="B945" s="19"/>
      <c r="C945" s="19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9"/>
      <c r="B946" s="19"/>
      <c r="C946" s="19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9"/>
      <c r="B947" s="19"/>
      <c r="C947" s="19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9"/>
      <c r="B948" s="19"/>
      <c r="C948" s="19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9"/>
      <c r="B949" s="19"/>
      <c r="C949" s="19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9"/>
      <c r="B950" s="19"/>
      <c r="C950" s="19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9"/>
      <c r="B951" s="19"/>
      <c r="C951" s="19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9"/>
      <c r="B952" s="19"/>
      <c r="C952" s="19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9"/>
      <c r="B953" s="19"/>
      <c r="C953" s="19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9"/>
      <c r="B954" s="19"/>
      <c r="C954" s="19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9"/>
      <c r="B955" s="19"/>
      <c r="C955" s="19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9"/>
      <c r="B956" s="19"/>
      <c r="C956" s="19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9"/>
      <c r="B957" s="19"/>
      <c r="C957" s="19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9"/>
      <c r="B958" s="19"/>
      <c r="C958" s="19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9"/>
      <c r="B959" s="19"/>
      <c r="C959" s="19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9"/>
      <c r="B960" s="19"/>
      <c r="C960" s="19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9"/>
      <c r="B961" s="19"/>
      <c r="C961" s="19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9"/>
      <c r="B962" s="19"/>
      <c r="C962" s="19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9"/>
      <c r="B963" s="19"/>
      <c r="C963" s="19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9"/>
      <c r="B964" s="19"/>
      <c r="C964" s="19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9"/>
      <c r="B965" s="19"/>
      <c r="C965" s="19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9"/>
      <c r="B966" s="19"/>
      <c r="C966" s="19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9"/>
      <c r="B967" s="19"/>
      <c r="C967" s="19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9"/>
      <c r="B968" s="19"/>
      <c r="C968" s="19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9"/>
      <c r="B969" s="19"/>
      <c r="C969" s="19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9"/>
      <c r="B970" s="19"/>
      <c r="C970" s="19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9"/>
      <c r="B971" s="19"/>
      <c r="C971" s="19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9"/>
      <c r="B972" s="19"/>
      <c r="C972" s="19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9"/>
      <c r="B973" s="19"/>
      <c r="C973" s="19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9"/>
      <c r="B974" s="19"/>
      <c r="C974" s="19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9"/>
      <c r="B975" s="19"/>
      <c r="C975" s="19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9"/>
      <c r="B976" s="19"/>
      <c r="C976" s="19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9"/>
      <c r="B977" s="19"/>
      <c r="C977" s="19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9"/>
      <c r="B978" s="19"/>
      <c r="C978" s="19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9"/>
      <c r="B979" s="19"/>
      <c r="C979" s="19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9"/>
      <c r="B980" s="19"/>
      <c r="C980" s="19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9"/>
      <c r="B981" s="19"/>
      <c r="C981" s="19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9"/>
      <c r="B982" s="19"/>
      <c r="C982" s="19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9"/>
      <c r="B983" s="19"/>
      <c r="C983" s="19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9"/>
      <c r="B984" s="19"/>
      <c r="C984" s="19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9"/>
      <c r="B985" s="19"/>
      <c r="C985" s="19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9"/>
      <c r="B986" s="19"/>
      <c r="C986" s="19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9"/>
      <c r="B987" s="19"/>
      <c r="C987" s="19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9"/>
      <c r="B988" s="19"/>
      <c r="C988" s="19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9"/>
      <c r="B989" s="19"/>
      <c r="C989" s="19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9"/>
      <c r="B990" s="19"/>
      <c r="C990" s="19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9"/>
      <c r="B991" s="19"/>
      <c r="C991" s="19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9"/>
      <c r="B992" s="19"/>
      <c r="C992" s="19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9"/>
      <c r="B993" s="19"/>
      <c r="C993" s="19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9"/>
      <c r="B994" s="19"/>
      <c r="C994" s="19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9"/>
      <c r="B995" s="19"/>
      <c r="C995" s="19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9"/>
      <c r="B996" s="19"/>
      <c r="C996" s="19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9"/>
      <c r="B997" s="19"/>
      <c r="C997" s="19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9"/>
      <c r="B998" s="19"/>
      <c r="C998" s="19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9"/>
      <c r="B999" s="19"/>
      <c r="C999" s="19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9"/>
      <c r="B1000" s="19"/>
      <c r="C1000" s="19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9"/>
      <c r="B1001" s="19"/>
      <c r="C1001" s="19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9"/>
      <c r="B1002" s="19"/>
      <c r="C1002" s="19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</sheetData>
  <mergeCells count="3">
    <mergeCell ref="C1:F1"/>
    <mergeCell ref="B2:G2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Job 1</vt:lpstr>
      <vt:lpstr>Job 2</vt:lpstr>
      <vt:lpstr>Job 3</vt:lpstr>
      <vt:lpstr>Source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Leslie Handmaker</cp:lastModifiedBy>
  <dcterms:created xsi:type="dcterms:W3CDTF">2019-09-26T16:57:02Z</dcterms:created>
  <dcterms:modified xsi:type="dcterms:W3CDTF">2019-09-26T18:18:35Z</dcterms:modified>
</cp:coreProperties>
</file>